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tabRatio="911" firstSheet="3" activeTab="9"/>
  </bookViews>
  <sheets>
    <sheet name="P1. Te Ardhurat e Veta" sheetId="1" r:id="rId1"/>
    <sheet name="P2.Buxheti Vjetor 2023" sheetId="2" r:id="rId2"/>
    <sheet name="P2.1Buxheti Vjetor 2024" sheetId="3" r:id="rId3"/>
    <sheet name="P2.2 Buxheti vjetor 2025" sheetId="4" r:id="rId4"/>
    <sheet name="P2.3 Pagesat e parashikuara PPP" sheetId="5" r:id="rId5"/>
    <sheet name="P 3. Permbledhese e Pagave" sheetId="6" r:id="rId6"/>
    <sheet name="P 4. Nr i punonjesve (2)" sheetId="7" r:id="rId7"/>
    <sheet name="P5. Cash Flow" sheetId="8" r:id="rId8"/>
    <sheet name="P.6 Inv. Brend." sheetId="9" r:id="rId9"/>
    <sheet name="P.7 Fin. Huaj" sheetId="10" r:id="rId10"/>
  </sheets>
  <definedNames>
    <definedName name="_xlnm.Print_Area" localSheetId="6">'P 4. Nr i punonjesve (2)'!$A$1:$J$35</definedName>
    <definedName name="_xlnm.Print_Area" localSheetId="8">'P.6 Inv. Brend.'!$A$1:$U$24</definedName>
    <definedName name="_xlnm.Print_Area" localSheetId="9">'P.7 Fin. Huaj'!$A$1:$AA$24</definedName>
    <definedName name="_xlnm.Print_Area" localSheetId="2">'P2.1Buxheti Vjetor 2024'!$A$1:$P$46</definedName>
    <definedName name="_xlnm.Print_Area" localSheetId="3">'P2.2 Buxheti vjetor 2025'!$A$1:$P$46</definedName>
    <definedName name="_xlnm.Print_Area" localSheetId="1">'P2.Buxheti Vjetor 2023'!$A$1:$P$46</definedName>
    <definedName name="_xlnm.Print_Area" localSheetId="7">'P5. Cash Flow'!$A$1:$O$55</definedName>
  </definedNames>
  <calcPr fullCalcOnLoad="1"/>
</workbook>
</file>

<file path=xl/sharedStrings.xml><?xml version="1.0" encoding="utf-8"?>
<sst xmlns="http://schemas.openxmlformats.org/spreadsheetml/2006/main" count="593" uniqueCount="251">
  <si>
    <t>605</t>
  </si>
  <si>
    <t>230</t>
  </si>
  <si>
    <t>Total:</t>
  </si>
  <si>
    <t>Emertimi</t>
  </si>
  <si>
    <t>Kodi</t>
  </si>
  <si>
    <t>Paga</t>
  </si>
  <si>
    <t>Subvencione</t>
  </si>
  <si>
    <t>Grupi</t>
  </si>
  <si>
    <t>Totali</t>
  </si>
  <si>
    <t xml:space="preserve">Titulli </t>
  </si>
  <si>
    <t xml:space="preserve">Kapitulli </t>
  </si>
  <si>
    <t xml:space="preserve">Pagat </t>
  </si>
  <si>
    <t xml:space="preserve">Kontrib. e Sigurimeve Shoqerore </t>
  </si>
  <si>
    <t>Mallra dhe Sherbime</t>
  </si>
  <si>
    <t>Subvenci- onet</t>
  </si>
  <si>
    <t>Te Tjera Transfer. Korrente Brendshme</t>
  </si>
  <si>
    <t>Transfer. Korrente te Huaja</t>
  </si>
  <si>
    <t xml:space="preserve">Shpenzime Kapitale te Patrupezu-ara </t>
  </si>
  <si>
    <t>Shpenzime Kapitale te Trupezuara</t>
  </si>
  <si>
    <t>&lt;&lt;Ministria e ...&gt;&gt;</t>
  </si>
  <si>
    <t>&lt;&lt;Emertimi i Programit&gt;&gt;</t>
  </si>
  <si>
    <t xml:space="preserve">Çelje nga Buxheti i Pergjithshem    </t>
  </si>
  <si>
    <t xml:space="preserve">Financim i Huaj </t>
  </si>
  <si>
    <t>Kostot Lokale per Projektet me Financim te Huaj</t>
  </si>
  <si>
    <t xml:space="preserve">Mbulimi i TVSH, Detyrimeve Doganore </t>
  </si>
  <si>
    <t xml:space="preserve">Shpenzime nga te Ardhurat </t>
  </si>
  <si>
    <t>606</t>
  </si>
  <si>
    <t>Transferta per Buxhetet Familjare dhe Individet</t>
  </si>
  <si>
    <t>TOTALI</t>
  </si>
  <si>
    <t>Pozicioni</t>
  </si>
  <si>
    <t>Programi</t>
  </si>
  <si>
    <t>Sigurime Shoqerore</t>
  </si>
  <si>
    <t>Transferta te Brendshme</t>
  </si>
  <si>
    <t>Transferta te Jashtme</t>
  </si>
  <si>
    <t>Transferta te Buxhetet Familiare dhe Individet</t>
  </si>
  <si>
    <t>Shpenzime Kapitale te Trupezuara te Brendshme</t>
  </si>
  <si>
    <t>Shpenzime Kapitale te Patrupezuara te Brendshme</t>
  </si>
  <si>
    <t>Shpenzime Kapitale te Patrupezuara te Huaja</t>
  </si>
  <si>
    <t>Shpenzime Kapitale te Trupezuara te Huaja</t>
  </si>
  <si>
    <t>Emertimi i Artikujve Buxhetore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</si>
  <si>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</si>
  <si>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</si>
  <si>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</si>
  <si>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</si>
  <si>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</si>
  <si>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</si>
  <si>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</si>
  <si>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</si>
  <si>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</si>
  <si>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</si>
  <si>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</si>
  <si>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</si>
  <si>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Shpenzime per Mallra dhe Sherbime</t>
  </si>
  <si>
    <t>Emri</t>
  </si>
  <si>
    <t>Data</t>
  </si>
  <si>
    <t>Drejtor Drejtorie</t>
  </si>
  <si>
    <t>Drejtor I Pergjithshem</t>
  </si>
  <si>
    <t xml:space="preserve">Specialist </t>
  </si>
  <si>
    <t>a</t>
  </si>
  <si>
    <t>b</t>
  </si>
  <si>
    <t>I. Stafi politik</t>
  </si>
  <si>
    <t xml:space="preserve">Nr. Rendor </t>
  </si>
  <si>
    <t>I</t>
  </si>
  <si>
    <t>I.1</t>
  </si>
  <si>
    <t>I.2</t>
  </si>
  <si>
    <t>I.3</t>
  </si>
  <si>
    <t>Ministri</t>
  </si>
  <si>
    <t>Drejtor Kabineti</t>
  </si>
  <si>
    <t>Keshillltar</t>
  </si>
  <si>
    <t>etj……</t>
  </si>
  <si>
    <t>II</t>
  </si>
  <si>
    <t>Punonjes me sistemin page grupi + shtese per pozicion</t>
  </si>
  <si>
    <t>II.1</t>
  </si>
  <si>
    <t>II.2</t>
  </si>
  <si>
    <t>II.3</t>
  </si>
  <si>
    <t>II.4</t>
  </si>
  <si>
    <t>II.5</t>
  </si>
  <si>
    <t>III</t>
  </si>
  <si>
    <t>III.1</t>
  </si>
  <si>
    <t>III.2</t>
  </si>
  <si>
    <t>III.3</t>
  </si>
  <si>
    <t xml:space="preserve">Lista Permbledhese e Projekteve te Investimeve Publike me Financim te Brendshem te parashikuara </t>
  </si>
  <si>
    <t>Kapitulli</t>
  </si>
  <si>
    <t>Llogaria ekonomike</t>
  </si>
  <si>
    <t xml:space="preserve"> </t>
  </si>
  <si>
    <t>Ne leke</t>
  </si>
  <si>
    <t>Nr. punonjesve</t>
  </si>
  <si>
    <t>Paga mujore e Grupit/Klases</t>
  </si>
  <si>
    <t>Vjetersia mujore ne leke</t>
  </si>
  <si>
    <t>Shtese mujore kualifikimi</t>
  </si>
  <si>
    <t>Shtese mujore kushte pune</t>
  </si>
  <si>
    <t xml:space="preserve">Shtesa te tjera mujore </t>
  </si>
  <si>
    <t>Shtesa mujore e pozicionit</t>
  </si>
  <si>
    <t>Paga mujore bruto</t>
  </si>
  <si>
    <t xml:space="preserve">Fondi i pagave (ne 000/ leke) </t>
  </si>
  <si>
    <t>Baza ligjore e shtesave te tjera</t>
  </si>
  <si>
    <t>Punonjes te sistemit me klasa</t>
  </si>
  <si>
    <t>Kategoria/ Klasa</t>
  </si>
  <si>
    <t>9= 3 + 4+5+6+7+8</t>
  </si>
  <si>
    <t>10= (9*1*12m)</t>
  </si>
  <si>
    <t xml:space="preserve"> Vjetersia mesatare(ne vite)</t>
  </si>
  <si>
    <t>Kodi i institucionit</t>
  </si>
  <si>
    <t>Ne 000 leke</t>
  </si>
  <si>
    <t xml:space="preserve">   </t>
  </si>
  <si>
    <t xml:space="preserve">         </t>
  </si>
  <si>
    <t>Totali i programit 1</t>
  </si>
  <si>
    <t>Totali i programit 2</t>
  </si>
  <si>
    <t>Totali i programit 3</t>
  </si>
  <si>
    <t>ne 000/leke</t>
  </si>
  <si>
    <t>Kodi 
i programit</t>
  </si>
  <si>
    <t>Lloji i Te Ardhurave</t>
  </si>
  <si>
    <t>Baza Ligjore, Ligj, VKM, Udhezime, 
numer dhe data e miratimit</t>
  </si>
  <si>
    <t xml:space="preserve">Nga te Cilat </t>
  </si>
  <si>
    <t>Kodi i programit</t>
  </si>
  <si>
    <t>Te ardhura nga qerate</t>
  </si>
  <si>
    <t>Te ardhura nga tenderi</t>
  </si>
  <si>
    <t>Te ardhura nga licenca/dhenie lejesh</t>
  </si>
  <si>
    <t>Te ardhura nga gjoba/urdher-zhdemtime</t>
  </si>
  <si>
    <t>Te ardhura nga taksa regjistrimi, pulle, ekzekutive dhe tarifa te ndryshme</t>
  </si>
  <si>
    <t>Te ardhura nga shitje dhe veprimtari e drejtperdrejte</t>
  </si>
  <si>
    <t>Te tjera</t>
  </si>
  <si>
    <t>Derdhen ne Buxhet. e Pergj.</t>
  </si>
  <si>
    <t>I takojne Institucionit</t>
  </si>
  <si>
    <t>Te Ardhurat Total</t>
  </si>
  <si>
    <t>Pasqyra Nr.2: Permbledhese e Kerkesave Buxhetore</t>
  </si>
  <si>
    <t>Nenshkrimi</t>
  </si>
  <si>
    <t>Pasqyra Nr.3: Permbledhese e shpenzimeve per pagat</t>
  </si>
  <si>
    <t>1&lt;&lt;Emertimi i Programit&gt;&gt;</t>
  </si>
  <si>
    <t>2 &lt;&lt;Emertimi i Programit&gt;&gt;</t>
  </si>
  <si>
    <t>3  &lt;&lt;Emertimi i Programit&gt;&gt;</t>
  </si>
  <si>
    <t>Shtojca 1/A. Pasqyrat Shtesë për Buxhetin Vjetor</t>
  </si>
  <si>
    <t>Pasqyra Nr.1: Parashikimi i te Ardhurave te Veta te secilit Program te Njesise se Qeverisjes Qendrore</t>
  </si>
  <si>
    <t>Njesia e Qeverisjes Qendrore</t>
  </si>
  <si>
    <t>Kodi 
i 
te ardhurave</t>
  </si>
  <si>
    <t>Koordinatori i GMS/ Nepunesi Autorizues</t>
  </si>
  <si>
    <t>Drejtori i Drejtorise Ekonomike/Finances/Nepunesi Zbatues</t>
  </si>
  <si>
    <t>Koordinatori i GMS / Nepunesi Autorizues</t>
  </si>
  <si>
    <t>Drejtori i Drejtorise Ekonomike/Finances
Nepunesi Zbatues</t>
  </si>
  <si>
    <t>Pasqyra Nr. 10: Parashikimi Mujor i Fluksit te Parase per Shpenzimet Buxhetore te secilit Program te Njesise se Qeverisjes Qendrore</t>
  </si>
  <si>
    <t>Renditja sipas prioriteteve  *</t>
  </si>
  <si>
    <t>Entiteti I Qeverisjes</t>
  </si>
  <si>
    <t>Emërtimi  institucionit</t>
  </si>
  <si>
    <t>Kodi i Degës së Thesarit</t>
  </si>
  <si>
    <t>Kodi i Projektit</t>
  </si>
  <si>
    <t>Emërtimi i Projektit</t>
  </si>
  <si>
    <t xml:space="preserve">Statusi projektit </t>
  </si>
  <si>
    <t>Vitit Fillimit</t>
  </si>
  <si>
    <t>Viti përfundimit</t>
  </si>
  <si>
    <t>Vlera Totale e projektit</t>
  </si>
  <si>
    <t>(vazhdim/I ri)</t>
  </si>
  <si>
    <t>Plan</t>
  </si>
  <si>
    <t>Fakt</t>
  </si>
  <si>
    <t>* Renditja e projekteve sipas rëndësisë dhe dobishmërisë së tyre ndaj interesit kombëtar.</t>
  </si>
  <si>
    <t xml:space="preserve">Renditja sipas prioriteteve </t>
  </si>
  <si>
    <t>Burimi i Financimit të Huaj</t>
  </si>
  <si>
    <t>Kontributi i Buxhetit të Shtetit                                                           (TVSH /Kosto Lokale)</t>
  </si>
  <si>
    <t>Grant</t>
  </si>
  <si>
    <t>Kredi</t>
  </si>
  <si>
    <t>Pasqyra 6</t>
  </si>
  <si>
    <t>Pasqyra 7. Parashikimi i Investimeve te Huaja sipas Projekteve</t>
  </si>
  <si>
    <t>Emertimi ministrise/Institucionit</t>
  </si>
  <si>
    <t xml:space="preserve">Numri i punonjësve PLAN </t>
  </si>
  <si>
    <t>Numri i punonjësve FAKT</t>
  </si>
  <si>
    <t xml:space="preserve">Parashikimi  </t>
  </si>
  <si>
    <t>Total ministria/grupi</t>
  </si>
  <si>
    <t>Pasqyra nr.4/1 Numri i punonjesve me kontrate te perkohshme pune</t>
  </si>
  <si>
    <t>Numri i punonjësve me kontrate  të miratuar me VKM</t>
  </si>
  <si>
    <t>Pasqyra nr.4 Numri i punonjesve sipas strukturave organike</t>
  </si>
  <si>
    <t>Viti I përfundimit</t>
  </si>
  <si>
    <t>2022</t>
  </si>
  <si>
    <t>Parashikimi financimit për v.2022</t>
  </si>
  <si>
    <t>Autoriteti Kontraktor</t>
  </si>
  <si>
    <t>Nr</t>
  </si>
  <si>
    <t>Emërtimi i Kontratës PPP</t>
  </si>
  <si>
    <t>Viti i fillimit</t>
  </si>
  <si>
    <t>Viti i përfundimit</t>
  </si>
  <si>
    <t>Artikulli</t>
  </si>
  <si>
    <t>Total</t>
  </si>
  <si>
    <t>Arsye e tejkalimt apo mosrealizimit</t>
  </si>
  <si>
    <t>Shmb: Ministria e Infrastruktures dhe Energjise</t>
  </si>
  <si>
    <t>Viti 2023</t>
  </si>
  <si>
    <t>Plan 2023</t>
  </si>
  <si>
    <t>2023</t>
  </si>
  <si>
    <t>Parashikimi për v.2023</t>
  </si>
  <si>
    <t>Parashikimi financimit për v.2023</t>
  </si>
  <si>
    <r>
      <t xml:space="preserve">Parashikimi per Vitin </t>
    </r>
    <r>
      <rPr>
        <b/>
        <sz val="11"/>
        <rFont val="Cambria"/>
        <family val="1"/>
      </rPr>
      <t>2024</t>
    </r>
  </si>
  <si>
    <t>Viti 2024</t>
  </si>
  <si>
    <t>Plan 2024</t>
  </si>
  <si>
    <t>2024</t>
  </si>
  <si>
    <t>Parashikimi për v.2024</t>
  </si>
  <si>
    <t>Detajimi Buxhetit v.2021</t>
  </si>
  <si>
    <t>Financimi deri në 31.12.2020</t>
  </si>
  <si>
    <t>Mbetur pas v.2024</t>
  </si>
  <si>
    <t>Parashikimi financimit për v.2024</t>
  </si>
  <si>
    <t>Qëndrime BREGU</t>
  </si>
  <si>
    <t>Petrit RAMA</t>
  </si>
  <si>
    <t>DPM</t>
  </si>
  <si>
    <t>Pergj. Sektori</t>
  </si>
  <si>
    <t>Arshiviste</t>
  </si>
  <si>
    <t>Pastrues</t>
  </si>
  <si>
    <t>Mirmbajtes</t>
  </si>
  <si>
    <t>Shenim: 1.Ne kete pasqyre jane vene vetem pagat bruto pa pasqyruar sigurimin shoqeror dhe shendetesor nga punedhenesi.</t>
  </si>
  <si>
    <t>II.8</t>
  </si>
  <si>
    <t>Kodi     1010282</t>
  </si>
  <si>
    <t>01</t>
  </si>
  <si>
    <t>04160</t>
  </si>
  <si>
    <t>I ri</t>
  </si>
  <si>
    <t>P</t>
  </si>
  <si>
    <r>
      <t xml:space="preserve">Parashikimi per Vitin </t>
    </r>
    <r>
      <rPr>
        <b/>
        <sz val="11"/>
        <rFont val="Cambria"/>
        <family val="1"/>
      </rPr>
      <t>2025</t>
    </r>
  </si>
  <si>
    <t>Viti 2025</t>
  </si>
  <si>
    <t>2025</t>
  </si>
  <si>
    <t>&lt;&lt;Emertimi i Programit&gt;&gt; 2023</t>
  </si>
  <si>
    <t>&lt;&lt;Emertimi i Programit&gt;&gt;  2024</t>
  </si>
  <si>
    <t>&lt;&lt;Emertimi i Programit&gt;&gt; 2025</t>
  </si>
  <si>
    <t>Parashikimi për v.2025</t>
  </si>
  <si>
    <t>Vlera  mbetur per tu financuar pas v.2026</t>
  </si>
  <si>
    <t>ska</t>
  </si>
  <si>
    <t>Plan
 2022</t>
  </si>
  <si>
    <t>Plan 2025</t>
  </si>
  <si>
    <t>Pasqyra Nr.2.3: Permbledhese e Pagesave buxhetore në mijë Lekë për Kontratat e Parteneritetit Publik-Privat (PPP) 2023-2025</t>
  </si>
  <si>
    <t>DPA</t>
  </si>
  <si>
    <t>TATJANA XHAFA</t>
  </si>
  <si>
    <t>PANVERA FAGU</t>
  </si>
  <si>
    <t>Fakti i Vitit 2022</t>
  </si>
  <si>
    <t>I pritshmi i vitit 2023</t>
  </si>
  <si>
    <t>Parashikimi per vitin 2024</t>
  </si>
  <si>
    <t>PRANVERA FAGU</t>
  </si>
  <si>
    <t>Drejtoria e Pergjithshme Akreditimit</t>
  </si>
  <si>
    <t>Viti 2022</t>
  </si>
  <si>
    <t>Sanitare</t>
  </si>
  <si>
    <t>Arkivist</t>
  </si>
  <si>
    <t>Mirembajtes</t>
  </si>
  <si>
    <t>Kodi    1010279</t>
  </si>
  <si>
    <t>Menaxher Cilesie</t>
  </si>
  <si>
    <t>Kodi  1010279</t>
  </si>
  <si>
    <t>Kodi   1010279</t>
  </si>
  <si>
    <t xml:space="preserve">Ligji per akreditimin </t>
  </si>
  <si>
    <t>KERKESA BUXHETORE</t>
  </si>
  <si>
    <t>Pajisje informatike kompjutera, printer</t>
  </si>
  <si>
    <t xml:space="preserve">Financimi deri në </t>
  </si>
  <si>
    <t>Detajimi Buxhetit</t>
  </si>
  <si>
    <t>M100538</t>
  </si>
  <si>
    <t>PBA 2024-2026</t>
  </si>
  <si>
    <t>23.08.2023</t>
  </si>
  <si>
    <t>230.8.2023</t>
  </si>
  <si>
    <t>1-4</t>
  </si>
  <si>
    <t>III-I</t>
  </si>
  <si>
    <t>II-I</t>
  </si>
  <si>
    <t>III-II</t>
  </si>
  <si>
    <t>IV-II</t>
  </si>
  <si>
    <t>VI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</si>
</sst>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mmmm\ d\,\ yyyy"/>
    <numFmt numFmtId="182" formatCode="0.0%"/>
    <numFmt numFmtId="183" formatCode="0.0"/>
    <numFmt numFmtId="184" formatCode="0.000%"/>
    <numFmt numFmtId="185" formatCode="000"/>
    <numFmt numFmtId="186" formatCode="0.000"/>
    <numFmt numFmtId="187" formatCode="0.0000"/>
    <numFmt numFmtId="188" formatCode="0_);\(0\)"/>
    <numFmt numFmtId="189" formatCode="0.00_);\(0.00\)"/>
    <numFmt numFmtId="190" formatCode="0.000000"/>
    <numFmt numFmtId="191" formatCode="0.0000000"/>
    <numFmt numFmtId="192" formatCode="0.00000000"/>
    <numFmt numFmtId="193" formatCode="0.000000000"/>
    <numFmt numFmtId="194" formatCode="0.00000"/>
    <numFmt numFmtId="195" formatCode="#,##0.000"/>
    <numFmt numFmtId="196" formatCode="00"/>
    <numFmt numFmtId="197" formatCode="_(* #,##0.0_);_(* \(#,##0.0\);_(* &quot;-&quot;??_);_(@_)"/>
    <numFmt numFmtId="198" formatCode="#,##0.000000000"/>
    <numFmt numFmtId="199" formatCode="#,##0.0_);\(#,##0.0\)"/>
    <numFmt numFmtId="200" formatCode="_(* #,##0.000_);_(* \(#,##0.000\);_(* &quot;-&quot;???_);_(@_)"/>
    <numFmt numFmtId="201" formatCode="#,##0.0000"/>
    <numFmt numFmtId="202" formatCode="_-* #,##0_-;\-* #,##0_-;_-* &quot;-&quot;??_-;_-@_-"/>
    <numFmt numFmtId="203" formatCode="_(* #,##0_);_(* \(#,##0\);_(* &quot;-&quot;??_);_(@_)"/>
    <numFmt numFmtId="204" formatCode="00\ 00"/>
    <numFmt numFmtId="205" formatCode="0000"/>
    <numFmt numFmtId="206" formatCode="_-* #,##0\ _P_t_s_-;\-* #,##0\ _P_t_s_-;_-* &quot;-&quot;\ _P_t_s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_);\(0.0\)"/>
    <numFmt numFmtId="212" formatCode="00000"/>
    <numFmt numFmtId="213" formatCode="_-* #,##0_L_e_k_-;\-* #,##0_L_e_k_-;_-* &quot;-&quot;??_L_e_k_-;_-@_-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b/>
      <sz val="11"/>
      <name val="Garamond"/>
      <family val="1"/>
    </font>
    <font>
      <b/>
      <i/>
      <sz val="11"/>
      <name val="Garamond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Garamond"/>
      <family val="1"/>
    </font>
    <font>
      <b/>
      <sz val="11"/>
      <name val="Cambria"/>
      <family val="1"/>
    </font>
    <font>
      <sz val="11"/>
      <name val="Times New Roman CE"/>
      <family val="0"/>
    </font>
    <font>
      <u val="single"/>
      <sz val="11"/>
      <name val="Arial"/>
      <family val="2"/>
    </font>
    <font>
      <sz val="10"/>
      <name val="Times New Roman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8"/>
      <name val="Garamond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56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b/>
      <sz val="11"/>
      <color indexed="56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4"/>
      <name val="Cambria"/>
      <family val="1"/>
    </font>
    <font>
      <b/>
      <sz val="16"/>
      <name val="Cambria"/>
      <family val="1"/>
    </font>
    <font>
      <b/>
      <sz val="11"/>
      <color indexed="53"/>
      <name val="Cambria"/>
      <family val="1"/>
    </font>
    <font>
      <b/>
      <u val="single"/>
      <sz val="11"/>
      <name val="Cambria"/>
      <family val="1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sz val="10"/>
      <name val="Cambria"/>
      <family val="1"/>
    </font>
    <font>
      <b/>
      <sz val="9"/>
      <color indexed="8"/>
      <name val="Calibri"/>
      <family val="2"/>
    </font>
    <font>
      <b/>
      <sz val="11"/>
      <color indexed="8"/>
      <name val="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1"/>
      <color theme="1"/>
      <name val="Garamond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rgb="FF000000"/>
      <name val="Times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tted"/>
      <top/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medium"/>
      <top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thick"/>
      <top>
        <color indexed="63"/>
      </top>
      <bottom style="dotted"/>
    </border>
    <border>
      <left style="thick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ck"/>
      <top style="dotted"/>
      <bottom style="dotted"/>
    </border>
    <border>
      <left style="thick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 style="thin"/>
      <right style="dotted"/>
      <top style="dotted"/>
      <bottom style="thick"/>
    </border>
    <border>
      <left style="dotted"/>
      <right style="dotted"/>
      <top style="dotted"/>
      <bottom style="thick"/>
    </border>
    <border>
      <left style="dotted"/>
      <right>
        <color indexed="63"/>
      </right>
      <top style="dotted"/>
      <bottom style="thick"/>
    </border>
    <border>
      <left>
        <color indexed="63"/>
      </left>
      <right style="dotted"/>
      <top style="dotted"/>
      <bottom style="thick"/>
    </border>
    <border>
      <left style="thin"/>
      <right style="thick"/>
      <top style="dotted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ck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ck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medium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/>
      <right/>
      <top>
        <color indexed="63"/>
      </top>
      <bottom style="hair"/>
    </border>
    <border>
      <left style="medium"/>
      <right style="medium"/>
      <top style="medium"/>
      <bottom style="medium"/>
    </border>
    <border>
      <left/>
      <right/>
      <top style="hair"/>
      <bottom style="hair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ashed"/>
    </border>
    <border>
      <left style="dotted"/>
      <right/>
      <top/>
      <bottom style="dotted"/>
    </border>
    <border>
      <left style="dotted"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dotted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80" fontId="0" fillId="0" borderId="0" applyFill="0" applyBorder="0" applyAlignment="0" applyProtection="0"/>
    <xf numFmtId="169" fontId="0" fillId="0" borderId="0" applyFont="0" applyFill="0" applyBorder="0" applyAlignment="0" applyProtection="0"/>
    <xf numFmtId="179" fontId="66" fillId="0" borderId="0" applyFont="0" applyFill="0" applyBorder="0" applyAlignment="0" applyProtection="0"/>
    <xf numFmtId="180" fontId="0" fillId="0" borderId="0" applyFill="0" applyBorder="0" applyAlignment="0" applyProtection="0"/>
    <xf numFmtId="171" fontId="0" fillId="0" borderId="0" applyFont="0" applyFill="0" applyBorder="0" applyAlignment="0" applyProtection="0"/>
    <xf numFmtId="3" fontId="0" fillId="0" borderId="0" applyFill="0" applyBorder="0" applyAlignment="0" applyProtection="0"/>
    <xf numFmtId="166" fontId="0" fillId="0" borderId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ill="0" applyBorder="0" applyAlignment="0" applyProtection="0"/>
    <xf numFmtId="181" fontId="0" fillId="0" borderId="0" applyFill="0" applyBorder="0" applyAlignment="0" applyProtection="0"/>
    <xf numFmtId="0" fontId="71" fillId="0" borderId="0" applyNumberFormat="0" applyFill="0" applyBorder="0" applyAlignment="0" applyProtection="0"/>
    <xf numFmtId="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4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78" fillId="27" borderId="6" applyNumberFormat="0" applyAlignment="0" applyProtection="0"/>
    <xf numFmtId="10" fontId="0" fillId="0" borderId="0" applyFill="0" applyBorder="0" applyAlignment="0" applyProtection="0"/>
    <xf numFmtId="0" fontId="79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80" fillId="0" borderId="0" applyNumberFormat="0" applyFill="0" applyBorder="0" applyAlignment="0" applyProtection="0"/>
  </cellStyleXfs>
  <cellXfs count="7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78">
      <alignment/>
      <protection/>
    </xf>
    <xf numFmtId="3" fontId="8" fillId="0" borderId="0" xfId="78" applyNumberFormat="1" applyFont="1" applyBorder="1">
      <alignment/>
      <protection/>
    </xf>
    <xf numFmtId="0" fontId="6" fillId="0" borderId="0" xfId="78" applyFont="1">
      <alignment/>
      <protection/>
    </xf>
    <xf numFmtId="0" fontId="6" fillId="0" borderId="0" xfId="78" applyFont="1" applyAlignment="1">
      <alignment horizontal="center"/>
      <protection/>
    </xf>
    <xf numFmtId="3" fontId="6" fillId="0" borderId="0" xfId="78" applyNumberFormat="1" applyFont="1">
      <alignment/>
      <protection/>
    </xf>
    <xf numFmtId="3" fontId="8" fillId="0" borderId="0" xfId="78" applyNumberFormat="1" applyFont="1">
      <alignment/>
      <protection/>
    </xf>
    <xf numFmtId="49" fontId="9" fillId="0" borderId="0" xfId="78" applyNumberFormat="1" applyFont="1" applyBorder="1" applyAlignment="1">
      <alignment horizontal="center" wrapText="1"/>
      <protection/>
    </xf>
    <xf numFmtId="49" fontId="9" fillId="0" borderId="0" xfId="78" applyNumberFormat="1" applyFont="1" applyBorder="1" applyAlignment="1">
      <alignment horizontal="center"/>
      <protection/>
    </xf>
    <xf numFmtId="49" fontId="9" fillId="0" borderId="0" xfId="78" applyNumberFormat="1" applyFont="1" applyAlignment="1">
      <alignment horizontal="center"/>
      <protection/>
    </xf>
    <xf numFmtId="0" fontId="0" fillId="0" borderId="0" xfId="76">
      <alignment/>
      <protection/>
    </xf>
    <xf numFmtId="0" fontId="1" fillId="0" borderId="0" xfId="0" applyFont="1" applyAlignment="1">
      <alignment/>
    </xf>
    <xf numFmtId="0" fontId="0" fillId="0" borderId="0" xfId="69">
      <alignment/>
      <protection/>
    </xf>
    <xf numFmtId="0" fontId="0" fillId="0" borderId="0" xfId="77">
      <alignment/>
      <protection/>
    </xf>
    <xf numFmtId="0" fontId="0" fillId="0" borderId="0" xfId="77" applyFont="1">
      <alignment/>
      <protection/>
    </xf>
    <xf numFmtId="0" fontId="1" fillId="0" borderId="0" xfId="0" applyFont="1" applyAlignment="1">
      <alignment/>
    </xf>
    <xf numFmtId="0" fontId="0" fillId="0" borderId="0" xfId="75" applyFont="1">
      <alignment/>
      <protection/>
    </xf>
    <xf numFmtId="0" fontId="14" fillId="0" borderId="0" xfId="75" applyFont="1">
      <alignment/>
      <protection/>
    </xf>
    <xf numFmtId="0" fontId="0" fillId="0" borderId="0" xfId="77" applyFont="1">
      <alignment/>
      <protection/>
    </xf>
    <xf numFmtId="0" fontId="81" fillId="0" borderId="0" xfId="0" applyFont="1" applyAlignment="1">
      <alignment/>
    </xf>
    <xf numFmtId="0" fontId="80" fillId="33" borderId="8" xfId="0" applyFont="1" applyFill="1" applyBorder="1" applyAlignment="1">
      <alignment/>
    </xf>
    <xf numFmtId="0" fontId="17" fillId="33" borderId="9" xfId="0" applyFont="1" applyFill="1" applyBorder="1" applyAlignment="1">
      <alignment horizontal="center" vertical="center"/>
    </xf>
    <xf numFmtId="49" fontId="17" fillId="33" borderId="9" xfId="0" applyNumberFormat="1" applyFont="1" applyFill="1" applyBorder="1" applyAlignment="1">
      <alignment horizontal="center" vertical="center"/>
    </xf>
    <xf numFmtId="49" fontId="18" fillId="33" borderId="9" xfId="0" applyNumberFormat="1" applyFont="1" applyFill="1" applyBorder="1" applyAlignment="1">
      <alignment horizontal="center" vertical="center"/>
    </xf>
    <xf numFmtId="3" fontId="18" fillId="33" borderId="9" xfId="73" applyNumberFormat="1" applyFont="1" applyFill="1" applyBorder="1" applyAlignment="1">
      <alignment horizontal="center" vertical="center" wrapText="1"/>
      <protection/>
    </xf>
    <xf numFmtId="0" fontId="19" fillId="33" borderId="9" xfId="73" applyFont="1" applyFill="1" applyBorder="1" applyAlignment="1">
      <alignment horizontal="left" vertical="center" wrapText="1"/>
      <protection/>
    </xf>
    <xf numFmtId="49" fontId="18" fillId="33" borderId="9" xfId="73" applyNumberFormat="1" applyFont="1" applyFill="1" applyBorder="1" applyAlignment="1">
      <alignment horizontal="left" vertical="center" wrapText="1"/>
      <protection/>
    </xf>
    <xf numFmtId="203" fontId="19" fillId="33" borderId="9" xfId="43" applyNumberFormat="1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/>
    </xf>
    <xf numFmtId="49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49" fontId="18" fillId="33" borderId="11" xfId="0" applyNumberFormat="1" applyFont="1" applyFill="1" applyBorder="1" applyAlignment="1">
      <alignment horizontal="center" vertical="center"/>
    </xf>
    <xf numFmtId="3" fontId="18" fillId="33" borderId="11" xfId="73" applyNumberFormat="1" applyFont="1" applyFill="1" applyBorder="1" applyAlignment="1">
      <alignment horizontal="center" vertical="center" wrapText="1"/>
      <protection/>
    </xf>
    <xf numFmtId="0" fontId="19" fillId="33" borderId="11" xfId="73" applyFont="1" applyFill="1" applyBorder="1" applyAlignment="1">
      <alignment horizontal="left" vertical="center" wrapText="1"/>
      <protection/>
    </xf>
    <xf numFmtId="49" fontId="18" fillId="33" borderId="11" xfId="73" applyNumberFormat="1" applyFont="1" applyFill="1" applyBorder="1" applyAlignment="1">
      <alignment horizontal="left" vertical="center" wrapText="1"/>
      <protection/>
    </xf>
    <xf numFmtId="203" fontId="19" fillId="33" borderId="11" xfId="43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49" fontId="17" fillId="33" borderId="11" xfId="73" applyNumberFormat="1" applyFont="1" applyFill="1" applyBorder="1" applyAlignment="1">
      <alignment vertical="center" wrapText="1"/>
      <protection/>
    </xf>
    <xf numFmtId="49" fontId="17" fillId="33" borderId="11" xfId="73" applyNumberFormat="1" applyFont="1" applyFill="1" applyBorder="1" applyAlignment="1">
      <alignment horizontal="center" vertical="center" wrapText="1"/>
      <protection/>
    </xf>
    <xf numFmtId="49" fontId="20" fillId="33" borderId="11" xfId="0" applyNumberFormat="1" applyFont="1" applyFill="1" applyBorder="1" applyAlignment="1">
      <alignment horizontal="center" vertical="center" wrapText="1"/>
    </xf>
    <xf numFmtId="0" fontId="20" fillId="33" borderId="11" xfId="65" applyFont="1" applyFill="1" applyBorder="1" applyAlignment="1" quotePrefix="1">
      <alignment horizontal="center" vertical="center"/>
      <protection/>
    </xf>
    <xf numFmtId="0" fontId="20" fillId="33" borderId="11" xfId="65" applyFont="1" applyFill="1" applyBorder="1" applyAlignment="1">
      <alignment horizontal="center" vertical="center"/>
      <protection/>
    </xf>
    <xf numFmtId="49" fontId="20" fillId="33" borderId="11" xfId="65" applyNumberFormat="1" applyFont="1" applyFill="1" applyBorder="1" applyAlignment="1" quotePrefix="1">
      <alignment horizontal="center" vertical="center"/>
      <protection/>
    </xf>
    <xf numFmtId="0" fontId="82" fillId="33" borderId="11" xfId="0" applyFont="1" applyFill="1" applyBorder="1" applyAlignment="1">
      <alignment horizontal="center" vertical="center"/>
    </xf>
    <xf numFmtId="0" fontId="83" fillId="33" borderId="11" xfId="0" applyFont="1" applyFill="1" applyBorder="1" applyAlignment="1">
      <alignment vertical="center" wrapText="1"/>
    </xf>
    <xf numFmtId="49" fontId="82" fillId="33" borderId="11" xfId="0" applyNumberFormat="1" applyFont="1" applyFill="1" applyBorder="1" applyAlignment="1">
      <alignment horizontal="left" vertical="center"/>
    </xf>
    <xf numFmtId="203" fontId="17" fillId="33" borderId="11" xfId="43" applyNumberFormat="1" applyFont="1" applyFill="1" applyBorder="1" applyAlignment="1">
      <alignment horizontal="center" vertical="center" wrapText="1"/>
    </xf>
    <xf numFmtId="203" fontId="0" fillId="33" borderId="11" xfId="43" applyNumberFormat="1" applyFont="1" applyFill="1" applyBorder="1" applyAlignment="1">
      <alignment/>
    </xf>
    <xf numFmtId="0" fontId="80" fillId="33" borderId="12" xfId="0" applyFont="1" applyFill="1" applyBorder="1" applyAlignment="1">
      <alignment/>
    </xf>
    <xf numFmtId="0" fontId="20" fillId="33" borderId="13" xfId="65" applyFont="1" applyFill="1" applyBorder="1" applyAlignment="1" quotePrefix="1">
      <alignment horizontal="center" vertical="center"/>
      <protection/>
    </xf>
    <xf numFmtId="0" fontId="20" fillId="33" borderId="13" xfId="65" applyFont="1" applyFill="1" applyBorder="1" applyAlignment="1">
      <alignment horizontal="center" vertical="center"/>
      <protection/>
    </xf>
    <xf numFmtId="0" fontId="17" fillId="33" borderId="13" xfId="0" applyFont="1" applyFill="1" applyBorder="1" applyAlignment="1">
      <alignment horizontal="center" vertical="center"/>
    </xf>
    <xf numFmtId="49" fontId="20" fillId="33" borderId="13" xfId="65" applyNumberFormat="1" applyFont="1" applyFill="1" applyBorder="1" applyAlignment="1" quotePrefix="1">
      <alignment horizontal="center" vertical="center"/>
      <protection/>
    </xf>
    <xf numFmtId="49" fontId="20" fillId="33" borderId="13" xfId="0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center"/>
    </xf>
    <xf numFmtId="0" fontId="83" fillId="33" borderId="13" xfId="0" applyFont="1" applyFill="1" applyBorder="1" applyAlignment="1">
      <alignment vertical="center" wrapText="1"/>
    </xf>
    <xf numFmtId="49" fontId="82" fillId="33" borderId="13" xfId="0" applyNumberFormat="1" applyFont="1" applyFill="1" applyBorder="1" applyAlignment="1">
      <alignment horizontal="left" vertical="center"/>
    </xf>
    <xf numFmtId="203" fontId="17" fillId="33" borderId="13" xfId="43" applyNumberFormat="1" applyFont="1" applyFill="1" applyBorder="1" applyAlignment="1">
      <alignment horizontal="center" vertical="center" wrapText="1"/>
    </xf>
    <xf numFmtId="203" fontId="0" fillId="33" borderId="13" xfId="43" applyNumberFormat="1" applyFont="1" applyFill="1" applyBorder="1" applyAlignment="1">
      <alignment/>
    </xf>
    <xf numFmtId="0" fontId="81" fillId="33" borderId="0" xfId="66" applyFont="1" applyFill="1">
      <alignment/>
      <protection/>
    </xf>
    <xf numFmtId="0" fontId="80" fillId="33" borderId="14" xfId="0" applyFont="1" applyFill="1" applyBorder="1" applyAlignment="1">
      <alignment/>
    </xf>
    <xf numFmtId="0" fontId="80" fillId="33" borderId="15" xfId="0" applyFont="1" applyFill="1" applyBorder="1" applyAlignment="1">
      <alignment/>
    </xf>
    <xf numFmtId="0" fontId="80" fillId="33" borderId="16" xfId="0" applyFont="1" applyFill="1" applyBorder="1" applyAlignment="1">
      <alignment/>
    </xf>
    <xf numFmtId="0" fontId="17" fillId="33" borderId="17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49" fillId="0" borderId="0" xfId="65" applyFont="1">
      <alignment/>
      <protection/>
    </xf>
    <xf numFmtId="0" fontId="50" fillId="33" borderId="0" xfId="75" applyFont="1" applyFill="1">
      <alignment/>
      <protection/>
    </xf>
    <xf numFmtId="0" fontId="0" fillId="33" borderId="0" xfId="75" applyFont="1" applyFill="1">
      <alignment/>
      <protection/>
    </xf>
    <xf numFmtId="0" fontId="0" fillId="0" borderId="0" xfId="75" applyFont="1">
      <alignment/>
      <protection/>
    </xf>
    <xf numFmtId="0" fontId="0" fillId="33" borderId="0" xfId="65" applyFont="1" applyFill="1" applyBorder="1">
      <alignment/>
      <protection/>
    </xf>
    <xf numFmtId="0" fontId="0" fillId="33" borderId="0" xfId="65" applyFont="1" applyFill="1">
      <alignment/>
      <protection/>
    </xf>
    <xf numFmtId="0" fontId="0" fillId="0" borderId="0" xfId="65" applyFont="1">
      <alignment/>
      <protection/>
    </xf>
    <xf numFmtId="0" fontId="1" fillId="33" borderId="0" xfId="65" applyFont="1" applyFill="1">
      <alignment/>
      <protection/>
    </xf>
    <xf numFmtId="0" fontId="1" fillId="33" borderId="0" xfId="65" applyFont="1" applyFill="1" applyBorder="1">
      <alignment/>
      <protection/>
    </xf>
    <xf numFmtId="3" fontId="11" fillId="33" borderId="0" xfId="78" applyNumberFormat="1" applyFont="1" applyFill="1" applyBorder="1" applyAlignment="1">
      <alignment horizontal="center"/>
      <protection/>
    </xf>
    <xf numFmtId="3" fontId="12" fillId="33" borderId="0" xfId="78" applyNumberFormat="1" applyFont="1" applyFill="1" applyBorder="1" applyAlignment="1">
      <alignment horizontal="center"/>
      <protection/>
    </xf>
    <xf numFmtId="3" fontId="12" fillId="33" borderId="0" xfId="78" applyNumberFormat="1" applyFont="1" applyFill="1" applyBorder="1">
      <alignment/>
      <protection/>
    </xf>
    <xf numFmtId="3" fontId="11" fillId="33" borderId="0" xfId="78" applyNumberFormat="1" applyFont="1" applyFill="1" applyBorder="1">
      <alignment/>
      <protection/>
    </xf>
    <xf numFmtId="49" fontId="21" fillId="33" borderId="20" xfId="78" applyNumberFormat="1" applyFont="1" applyFill="1" applyBorder="1" applyAlignment="1">
      <alignment horizontal="center"/>
      <protection/>
    </xf>
    <xf numFmtId="49" fontId="21" fillId="33" borderId="21" xfId="78" applyNumberFormat="1" applyFont="1" applyFill="1" applyBorder="1" applyAlignment="1">
      <alignment horizontal="center" wrapText="1"/>
      <protection/>
    </xf>
    <xf numFmtId="49" fontId="21" fillId="33" borderId="22" xfId="78" applyNumberFormat="1" applyFont="1" applyFill="1" applyBorder="1" applyAlignment="1">
      <alignment horizontal="center" wrapText="1"/>
      <protection/>
    </xf>
    <xf numFmtId="49" fontId="21" fillId="33" borderId="22" xfId="78" applyNumberFormat="1" applyFont="1" applyFill="1" applyBorder="1" applyAlignment="1">
      <alignment horizontal="center" vertical="center" wrapText="1"/>
      <protection/>
    </xf>
    <xf numFmtId="3" fontId="21" fillId="33" borderId="23" xfId="78" applyNumberFormat="1" applyFont="1" applyFill="1" applyBorder="1">
      <alignment/>
      <protection/>
    </xf>
    <xf numFmtId="3" fontId="21" fillId="33" borderId="24" xfId="78" applyNumberFormat="1" applyFont="1" applyFill="1" applyBorder="1">
      <alignment/>
      <protection/>
    </xf>
    <xf numFmtId="3" fontId="21" fillId="33" borderId="25" xfId="78" applyNumberFormat="1" applyFont="1" applyFill="1" applyBorder="1">
      <alignment/>
      <protection/>
    </xf>
    <xf numFmtId="3" fontId="21" fillId="33" borderId="26" xfId="78" applyNumberFormat="1" applyFont="1" applyFill="1" applyBorder="1">
      <alignment/>
      <protection/>
    </xf>
    <xf numFmtId="3" fontId="21" fillId="33" borderId="27" xfId="78" applyNumberFormat="1" applyFont="1" applyFill="1" applyBorder="1">
      <alignment/>
      <protection/>
    </xf>
    <xf numFmtId="3" fontId="21" fillId="33" borderId="28" xfId="78" applyNumberFormat="1" applyFont="1" applyFill="1" applyBorder="1">
      <alignment/>
      <protection/>
    </xf>
    <xf numFmtId="3" fontId="21" fillId="33" borderId="29" xfId="78" applyNumberFormat="1" applyFont="1" applyFill="1" applyBorder="1">
      <alignment/>
      <protection/>
    </xf>
    <xf numFmtId="3" fontId="21" fillId="33" borderId="30" xfId="78" applyNumberFormat="1" applyFont="1" applyFill="1" applyBorder="1">
      <alignment/>
      <protection/>
    </xf>
    <xf numFmtId="3" fontId="21" fillId="33" borderId="31" xfId="78" applyNumberFormat="1" applyFont="1" applyFill="1" applyBorder="1">
      <alignment/>
      <protection/>
    </xf>
    <xf numFmtId="3" fontId="21" fillId="33" borderId="32" xfId="78" applyNumberFormat="1" applyFont="1" applyFill="1" applyBorder="1">
      <alignment/>
      <protection/>
    </xf>
    <xf numFmtId="3" fontId="21" fillId="33" borderId="33" xfId="78" applyNumberFormat="1" applyFont="1" applyFill="1" applyBorder="1">
      <alignment/>
      <protection/>
    </xf>
    <xf numFmtId="3" fontId="21" fillId="33" borderId="34" xfId="78" applyNumberFormat="1" applyFont="1" applyFill="1" applyBorder="1">
      <alignment/>
      <protection/>
    </xf>
    <xf numFmtId="3" fontId="21" fillId="33" borderId="35" xfId="78" applyNumberFormat="1" applyFont="1" applyFill="1" applyBorder="1">
      <alignment/>
      <protection/>
    </xf>
    <xf numFmtId="3" fontId="21" fillId="33" borderId="36" xfId="78" applyNumberFormat="1" applyFont="1" applyFill="1" applyBorder="1">
      <alignment/>
      <protection/>
    </xf>
    <xf numFmtId="3" fontId="21" fillId="33" borderId="37" xfId="78" applyNumberFormat="1" applyFont="1" applyFill="1" applyBorder="1">
      <alignment/>
      <protection/>
    </xf>
    <xf numFmtId="3" fontId="21" fillId="33" borderId="38" xfId="78" applyNumberFormat="1" applyFont="1" applyFill="1" applyBorder="1">
      <alignment/>
      <protection/>
    </xf>
    <xf numFmtId="3" fontId="21" fillId="33" borderId="39" xfId="78" applyNumberFormat="1" applyFont="1" applyFill="1" applyBorder="1">
      <alignment/>
      <protection/>
    </xf>
    <xf numFmtId="3" fontId="21" fillId="33" borderId="20" xfId="78" applyNumberFormat="1" applyFont="1" applyFill="1" applyBorder="1">
      <alignment/>
      <protection/>
    </xf>
    <xf numFmtId="3" fontId="21" fillId="33" borderId="40" xfId="78" applyNumberFormat="1" applyFont="1" applyFill="1" applyBorder="1">
      <alignment/>
      <protection/>
    </xf>
    <xf numFmtId="3" fontId="21" fillId="33" borderId="41" xfId="78" applyNumberFormat="1" applyFont="1" applyFill="1" applyBorder="1">
      <alignment/>
      <protection/>
    </xf>
    <xf numFmtId="49" fontId="12" fillId="33" borderId="0" xfId="78" applyNumberFormat="1" applyFont="1" applyFill="1" applyBorder="1" applyAlignment="1">
      <alignment horizontal="center" wrapText="1"/>
      <protection/>
    </xf>
    <xf numFmtId="0" fontId="6" fillId="33" borderId="0" xfId="65" applyFont="1" applyFill="1" applyBorder="1">
      <alignment/>
      <protection/>
    </xf>
    <xf numFmtId="0" fontId="6" fillId="33" borderId="0" xfId="65" applyFont="1" applyFill="1" applyBorder="1" applyAlignment="1">
      <alignment vertical="center" wrapText="1"/>
      <protection/>
    </xf>
    <xf numFmtId="3" fontId="21" fillId="33" borderId="42" xfId="78" applyNumberFormat="1" applyFont="1" applyFill="1" applyBorder="1">
      <alignment/>
      <protection/>
    </xf>
    <xf numFmtId="49" fontId="12" fillId="33" borderId="0" xfId="78" applyNumberFormat="1" applyFont="1" applyFill="1" applyBorder="1" applyAlignment="1">
      <alignment horizontal="center"/>
      <protection/>
    </xf>
    <xf numFmtId="3" fontId="21" fillId="33" borderId="43" xfId="78" applyNumberFormat="1" applyFont="1" applyFill="1" applyBorder="1">
      <alignment/>
      <protection/>
    </xf>
    <xf numFmtId="49" fontId="21" fillId="33" borderId="44" xfId="78" applyNumberFormat="1" applyFont="1" applyFill="1" applyBorder="1" applyAlignment="1">
      <alignment horizontal="center" wrapText="1"/>
      <protection/>
    </xf>
    <xf numFmtId="3" fontId="21" fillId="33" borderId="45" xfId="78" applyNumberFormat="1" applyFont="1" applyFill="1" applyBorder="1">
      <alignment/>
      <protection/>
    </xf>
    <xf numFmtId="3" fontId="21" fillId="33" borderId="46" xfId="78" applyNumberFormat="1" applyFont="1" applyFill="1" applyBorder="1">
      <alignment/>
      <protection/>
    </xf>
    <xf numFmtId="3" fontId="21" fillId="33" borderId="47" xfId="78" applyNumberFormat="1" applyFont="1" applyFill="1" applyBorder="1">
      <alignment/>
      <protection/>
    </xf>
    <xf numFmtId="3" fontId="21" fillId="33" borderId="48" xfId="78" applyNumberFormat="1" applyFont="1" applyFill="1" applyBorder="1">
      <alignment/>
      <protection/>
    </xf>
    <xf numFmtId="0" fontId="51" fillId="0" borderId="0" xfId="75" applyFont="1">
      <alignment/>
      <protection/>
    </xf>
    <xf numFmtId="0" fontId="51" fillId="0" borderId="49" xfId="75" applyFont="1" applyBorder="1">
      <alignment/>
      <protection/>
    </xf>
    <xf numFmtId="0" fontId="51" fillId="33" borderId="0" xfId="75" applyFont="1" applyFill="1">
      <alignment/>
      <protection/>
    </xf>
    <xf numFmtId="0" fontId="52" fillId="34" borderId="42" xfId="75" applyFont="1" applyFill="1" applyBorder="1">
      <alignment/>
      <protection/>
    </xf>
    <xf numFmtId="0" fontId="52" fillId="34" borderId="50" xfId="75" applyFont="1" applyFill="1" applyBorder="1">
      <alignment/>
      <protection/>
    </xf>
    <xf numFmtId="0" fontId="50" fillId="34" borderId="50" xfId="74" applyFont="1" applyFill="1" applyBorder="1" applyAlignment="1">
      <alignment/>
    </xf>
    <xf numFmtId="0" fontId="52" fillId="34" borderId="50" xfId="74" applyFont="1" applyFill="1" applyBorder="1" applyAlignment="1">
      <alignment horizontal="center"/>
    </xf>
    <xf numFmtId="0" fontId="52" fillId="33" borderId="50" xfId="75" applyFont="1" applyFill="1" applyBorder="1">
      <alignment/>
      <protection/>
    </xf>
    <xf numFmtId="0" fontId="50" fillId="33" borderId="50" xfId="75" applyFont="1" applyFill="1" applyBorder="1">
      <alignment/>
      <protection/>
    </xf>
    <xf numFmtId="0" fontId="53" fillId="33" borderId="0" xfId="0" applyFont="1" applyFill="1" applyAlignment="1">
      <alignment/>
    </xf>
    <xf numFmtId="0" fontId="21" fillId="33" borderId="0" xfId="75" applyFont="1" applyFill="1">
      <alignment/>
      <protection/>
    </xf>
    <xf numFmtId="0" fontId="54" fillId="33" borderId="51" xfId="74" applyFont="1" applyFill="1" applyBorder="1" applyAlignment="1">
      <alignment/>
    </xf>
    <xf numFmtId="0" fontId="54" fillId="33" borderId="0" xfId="74" applyFont="1" applyFill="1" applyBorder="1" applyAlignment="1">
      <alignment/>
    </xf>
    <xf numFmtId="0" fontId="51" fillId="33" borderId="0" xfId="75" applyFont="1" applyFill="1" applyBorder="1">
      <alignment/>
      <protection/>
    </xf>
    <xf numFmtId="0" fontId="54" fillId="33" borderId="0" xfId="75" applyFont="1" applyFill="1" applyBorder="1">
      <alignment/>
      <protection/>
    </xf>
    <xf numFmtId="0" fontId="51" fillId="33" borderId="51" xfId="75" applyFont="1" applyFill="1" applyBorder="1">
      <alignment/>
      <protection/>
    </xf>
    <xf numFmtId="0" fontId="21" fillId="33" borderId="52" xfId="75" applyFont="1" applyFill="1" applyBorder="1">
      <alignment/>
      <protection/>
    </xf>
    <xf numFmtId="0" fontId="21" fillId="33" borderId="52" xfId="0" applyFont="1" applyFill="1" applyBorder="1" applyAlignment="1">
      <alignment horizontal="center"/>
    </xf>
    <xf numFmtId="0" fontId="54" fillId="35" borderId="0" xfId="0" applyFont="1" applyFill="1" applyBorder="1" applyAlignment="1">
      <alignment horizontal="left"/>
    </xf>
    <xf numFmtId="0" fontId="51" fillId="33" borderId="53" xfId="75" applyFont="1" applyFill="1" applyBorder="1">
      <alignment/>
      <protection/>
    </xf>
    <xf numFmtId="0" fontId="51" fillId="33" borderId="49" xfId="75" applyFont="1" applyFill="1" applyBorder="1">
      <alignment/>
      <protection/>
    </xf>
    <xf numFmtId="0" fontId="51" fillId="33" borderId="49" xfId="74" applyFont="1" applyFill="1" applyBorder="1" applyAlignment="1">
      <alignment/>
    </xf>
    <xf numFmtId="0" fontId="51" fillId="35" borderId="0" xfId="74" applyFont="1" applyFill="1" applyAlignment="1">
      <alignment/>
    </xf>
    <xf numFmtId="0" fontId="51" fillId="33" borderId="0" xfId="74" applyFont="1" applyFill="1" applyAlignment="1">
      <alignment/>
    </xf>
    <xf numFmtId="0" fontId="51" fillId="33" borderId="0" xfId="74" applyFont="1" applyFill="1" applyBorder="1" applyAlignment="1">
      <alignment/>
    </xf>
    <xf numFmtId="0" fontId="55" fillId="33" borderId="10" xfId="74" applyFont="1" applyFill="1" applyBorder="1" applyAlignment="1">
      <alignment horizontal="center"/>
    </xf>
    <xf numFmtId="3" fontId="21" fillId="33" borderId="11" xfId="78" applyNumberFormat="1" applyFont="1" applyFill="1" applyBorder="1">
      <alignment/>
      <protection/>
    </xf>
    <xf numFmtId="0" fontId="55" fillId="33" borderId="11" xfId="74" applyFont="1" applyFill="1" applyBorder="1" applyAlignment="1">
      <alignment horizontal="center"/>
    </xf>
    <xf numFmtId="0" fontId="55" fillId="33" borderId="18" xfId="74" applyFont="1" applyFill="1" applyBorder="1" applyAlignment="1">
      <alignment horizontal="center"/>
    </xf>
    <xf numFmtId="0" fontId="51" fillId="33" borderId="10" xfId="74" applyFont="1" applyFill="1" applyBorder="1" applyAlignment="1">
      <alignment/>
    </xf>
    <xf numFmtId="0" fontId="51" fillId="33" borderId="15" xfId="74" applyFont="1" applyFill="1" applyBorder="1" applyAlignment="1">
      <alignment/>
    </xf>
    <xf numFmtId="0" fontId="55" fillId="33" borderId="11" xfId="74" applyFont="1" applyFill="1" applyBorder="1" applyAlignment="1">
      <alignment horizontal="left" wrapText="1"/>
    </xf>
    <xf numFmtId="0" fontId="51" fillId="33" borderId="11" xfId="74" applyFont="1" applyFill="1" applyBorder="1" applyAlignment="1">
      <alignment/>
    </xf>
    <xf numFmtId="0" fontId="51" fillId="35" borderId="11" xfId="74" applyFont="1" applyFill="1" applyBorder="1" applyAlignment="1">
      <alignment/>
    </xf>
    <xf numFmtId="0" fontId="51" fillId="33" borderId="18" xfId="74" applyFont="1" applyFill="1" applyBorder="1" applyAlignment="1">
      <alignment/>
    </xf>
    <xf numFmtId="0" fontId="51" fillId="35" borderId="10" xfId="74" applyFont="1" applyFill="1" applyBorder="1" applyAlignment="1">
      <alignment/>
    </xf>
    <xf numFmtId="0" fontId="51" fillId="35" borderId="18" xfId="74" applyFont="1" applyFill="1" applyBorder="1" applyAlignment="1">
      <alignment/>
    </xf>
    <xf numFmtId="0" fontId="51" fillId="35" borderId="15" xfId="74" applyFont="1" applyFill="1" applyBorder="1" applyAlignment="1">
      <alignment/>
    </xf>
    <xf numFmtId="0" fontId="51" fillId="33" borderId="54" xfId="74" applyFont="1" applyFill="1" applyBorder="1" applyAlignment="1">
      <alignment/>
    </xf>
    <xf numFmtId="0" fontId="51" fillId="33" borderId="55" xfId="74" applyFont="1" applyFill="1" applyBorder="1" applyAlignment="1">
      <alignment/>
    </xf>
    <xf numFmtId="0" fontId="55" fillId="33" borderId="56" xfId="74" applyFont="1" applyFill="1" applyBorder="1" applyAlignment="1">
      <alignment horizontal="left" wrapText="1"/>
    </xf>
    <xf numFmtId="0" fontId="51" fillId="33" borderId="56" xfId="74" applyFont="1" applyFill="1" applyBorder="1" applyAlignment="1">
      <alignment/>
    </xf>
    <xf numFmtId="0" fontId="51" fillId="35" borderId="56" xfId="74" applyFont="1" applyFill="1" applyBorder="1" applyAlignment="1">
      <alignment/>
    </xf>
    <xf numFmtId="0" fontId="54" fillId="33" borderId="56" xfId="74" applyFont="1" applyFill="1" applyBorder="1" applyAlignment="1">
      <alignment horizontal="right"/>
    </xf>
    <xf numFmtId="0" fontId="51" fillId="33" borderId="57" xfId="74" applyFont="1" applyFill="1" applyBorder="1" applyAlignment="1">
      <alignment/>
    </xf>
    <xf numFmtId="0" fontId="54" fillId="35" borderId="58" xfId="74" applyFont="1" applyFill="1" applyBorder="1" applyAlignment="1">
      <alignment horizontal="centerContinuous"/>
    </xf>
    <xf numFmtId="0" fontId="54" fillId="35" borderId="59" xfId="74" applyFont="1" applyFill="1" applyBorder="1" applyAlignment="1">
      <alignment horizontal="centerContinuous"/>
    </xf>
    <xf numFmtId="0" fontId="21" fillId="33" borderId="60" xfId="75" applyFont="1" applyFill="1" applyBorder="1" applyAlignment="1">
      <alignment horizontal="center"/>
      <protection/>
    </xf>
    <xf numFmtId="0" fontId="54" fillId="35" borderId="60" xfId="74" applyFont="1" applyFill="1" applyBorder="1" applyAlignment="1">
      <alignment horizontal="centerContinuous"/>
    </xf>
    <xf numFmtId="0" fontId="51" fillId="33" borderId="60" xfId="74" applyFont="1" applyFill="1" applyBorder="1" applyAlignment="1">
      <alignment horizontal="right"/>
    </xf>
    <xf numFmtId="0" fontId="54" fillId="33" borderId="60" xfId="74" applyFont="1" applyFill="1" applyBorder="1" applyAlignment="1">
      <alignment horizontal="right"/>
    </xf>
    <xf numFmtId="0" fontId="51" fillId="33" borderId="60" xfId="74" applyFont="1" applyFill="1" applyBorder="1" applyAlignment="1">
      <alignment/>
    </xf>
    <xf numFmtId="0" fontId="51" fillId="33" borderId="60" xfId="75" applyFont="1" applyFill="1" applyBorder="1">
      <alignment/>
      <protection/>
    </xf>
    <xf numFmtId="0" fontId="51" fillId="33" borderId="61" xfId="75" applyFont="1" applyFill="1" applyBorder="1">
      <alignment/>
      <protection/>
    </xf>
    <xf numFmtId="0" fontId="51" fillId="33" borderId="52" xfId="0" applyFont="1" applyFill="1" applyBorder="1" applyAlignment="1">
      <alignment/>
    </xf>
    <xf numFmtId="3" fontId="51" fillId="33" borderId="0" xfId="78" applyNumberFormat="1" applyFont="1" applyFill="1">
      <alignment/>
      <protection/>
    </xf>
    <xf numFmtId="0" fontId="55" fillId="35" borderId="8" xfId="74" applyFont="1" applyFill="1" applyBorder="1" applyAlignment="1">
      <alignment horizontal="center"/>
    </xf>
    <xf numFmtId="0" fontId="55" fillId="35" borderId="14" xfId="74" applyFont="1" applyFill="1" applyBorder="1" applyAlignment="1">
      <alignment horizontal="center"/>
    </xf>
    <xf numFmtId="0" fontId="55" fillId="35" borderId="9" xfId="74" applyFont="1" applyFill="1" applyBorder="1" applyAlignment="1">
      <alignment horizontal="center"/>
    </xf>
    <xf numFmtId="0" fontId="55" fillId="35" borderId="62" xfId="74" applyFont="1" applyFill="1" applyBorder="1" applyAlignment="1">
      <alignment horizontal="center"/>
    </xf>
    <xf numFmtId="0" fontId="55" fillId="33" borderId="13" xfId="75" applyFont="1" applyFill="1" applyBorder="1" applyAlignment="1">
      <alignment horizontal="center" vertical="center" wrapText="1"/>
      <protection/>
    </xf>
    <xf numFmtId="0" fontId="51" fillId="33" borderId="15" xfId="74" applyFont="1" applyFill="1" applyBorder="1" applyAlignment="1">
      <alignment horizontal="center"/>
    </xf>
    <xf numFmtId="0" fontId="56" fillId="33" borderId="0" xfId="65" applyFont="1" applyFill="1">
      <alignment/>
      <protection/>
    </xf>
    <xf numFmtId="0" fontId="57" fillId="33" borderId="0" xfId="65" applyFont="1" applyFill="1" applyAlignment="1">
      <alignment/>
      <protection/>
    </xf>
    <xf numFmtId="0" fontId="21" fillId="33" borderId="52" xfId="0" applyFont="1" applyFill="1" applyBorder="1" applyAlignment="1">
      <alignment horizontal="left"/>
    </xf>
    <xf numFmtId="0" fontId="21" fillId="33" borderId="52" xfId="75" applyFont="1" applyFill="1" applyBorder="1" applyAlignment="1">
      <alignment horizontal="left"/>
      <protection/>
    </xf>
    <xf numFmtId="0" fontId="51" fillId="33" borderId="52" xfId="75" applyFont="1" applyFill="1" applyBorder="1" applyAlignment="1">
      <alignment horizontal="left"/>
      <protection/>
    </xf>
    <xf numFmtId="0" fontId="52" fillId="33" borderId="0" xfId="65" applyFont="1" applyFill="1">
      <alignment/>
      <protection/>
    </xf>
    <xf numFmtId="0" fontId="0" fillId="33" borderId="0" xfId="75" applyFont="1" applyFill="1">
      <alignment/>
      <protection/>
    </xf>
    <xf numFmtId="0" fontId="13" fillId="33" borderId="0" xfId="75" applyFont="1" applyFill="1">
      <alignment/>
      <protection/>
    </xf>
    <xf numFmtId="3" fontId="6" fillId="33" borderId="0" xfId="78" applyNumberFormat="1" applyFont="1" applyFill="1">
      <alignment/>
      <protection/>
    </xf>
    <xf numFmtId="0" fontId="0" fillId="33" borderId="0" xfId="78" applyFill="1">
      <alignment/>
      <protection/>
    </xf>
    <xf numFmtId="0" fontId="6" fillId="33" borderId="0" xfId="78" applyFont="1" applyFill="1">
      <alignment/>
      <protection/>
    </xf>
    <xf numFmtId="0" fontId="6" fillId="33" borderId="0" xfId="78" applyFont="1" applyFill="1" applyAlignment="1">
      <alignment horizontal="center"/>
      <protection/>
    </xf>
    <xf numFmtId="0" fontId="6" fillId="33" borderId="52" xfId="0" applyFont="1" applyFill="1" applyBorder="1" applyAlignment="1">
      <alignment/>
    </xf>
    <xf numFmtId="0" fontId="6" fillId="33" borderId="63" xfId="0" applyFont="1" applyFill="1" applyBorder="1" applyAlignment="1">
      <alignment/>
    </xf>
    <xf numFmtId="0" fontId="6" fillId="33" borderId="64" xfId="0" applyFont="1" applyFill="1" applyBorder="1" applyAlignment="1">
      <alignment/>
    </xf>
    <xf numFmtId="0" fontId="58" fillId="33" borderId="0" xfId="75" applyFont="1" applyFill="1">
      <alignment/>
      <protection/>
    </xf>
    <xf numFmtId="3" fontId="21" fillId="33" borderId="65" xfId="78" applyNumberFormat="1" applyFont="1" applyFill="1" applyBorder="1">
      <alignment/>
      <protection/>
    </xf>
    <xf numFmtId="0" fontId="51" fillId="33" borderId="0" xfId="78" applyFont="1" applyFill="1">
      <alignment/>
      <protection/>
    </xf>
    <xf numFmtId="3" fontId="21" fillId="33" borderId="0" xfId="78" applyNumberFormat="1" applyFont="1" applyFill="1" applyBorder="1">
      <alignment/>
      <protection/>
    </xf>
    <xf numFmtId="3" fontId="51" fillId="33" borderId="0" xfId="78" applyNumberFormat="1" applyFont="1" applyFill="1" applyBorder="1">
      <alignment/>
      <protection/>
    </xf>
    <xf numFmtId="0" fontId="54" fillId="35" borderId="0" xfId="0" applyFont="1" applyFill="1" applyBorder="1" applyAlignment="1">
      <alignment/>
    </xf>
    <xf numFmtId="3" fontId="51" fillId="33" borderId="0" xfId="78" applyNumberFormat="1" applyFont="1" applyFill="1" applyBorder="1" applyAlignment="1">
      <alignment horizontal="center"/>
      <protection/>
    </xf>
    <xf numFmtId="3" fontId="51" fillId="33" borderId="66" xfId="78" applyNumberFormat="1" applyFont="1" applyFill="1" applyBorder="1" applyAlignment="1">
      <alignment horizontal="center"/>
      <protection/>
    </xf>
    <xf numFmtId="3" fontId="21" fillId="33" borderId="67" xfId="78" applyNumberFormat="1" applyFont="1" applyFill="1" applyBorder="1" applyAlignment="1">
      <alignment horizontal="center"/>
      <protection/>
    </xf>
    <xf numFmtId="3" fontId="21" fillId="33" borderId="52" xfId="78" applyNumberFormat="1" applyFont="1" applyFill="1" applyBorder="1" applyAlignment="1">
      <alignment horizontal="center"/>
      <protection/>
    </xf>
    <xf numFmtId="0" fontId="51" fillId="33" borderId="0" xfId="78" applyFont="1" applyFill="1" applyAlignment="1">
      <alignment horizontal="center"/>
      <protection/>
    </xf>
    <xf numFmtId="3" fontId="21" fillId="33" borderId="63" xfId="78" applyNumberFormat="1" applyFont="1" applyFill="1" applyBorder="1">
      <alignment/>
      <protection/>
    </xf>
    <xf numFmtId="3" fontId="21" fillId="33" borderId="68" xfId="78" applyNumberFormat="1" applyFont="1" applyFill="1" applyBorder="1">
      <alignment/>
      <protection/>
    </xf>
    <xf numFmtId="3" fontId="21" fillId="33" borderId="64" xfId="78" applyNumberFormat="1" applyFont="1" applyFill="1" applyBorder="1">
      <alignment/>
      <protection/>
    </xf>
    <xf numFmtId="3" fontId="51" fillId="33" borderId="51" xfId="78" applyNumberFormat="1" applyFont="1" applyFill="1" applyBorder="1">
      <alignment/>
      <protection/>
    </xf>
    <xf numFmtId="3" fontId="51" fillId="33" borderId="69" xfId="78" applyNumberFormat="1" applyFont="1" applyFill="1" applyBorder="1">
      <alignment/>
      <protection/>
    </xf>
    <xf numFmtId="3" fontId="21" fillId="33" borderId="70" xfId="78" applyNumberFormat="1" applyFont="1" applyFill="1" applyBorder="1">
      <alignment/>
      <protection/>
    </xf>
    <xf numFmtId="49" fontId="21" fillId="33" borderId="71" xfId="78" applyNumberFormat="1" applyFont="1" applyFill="1" applyBorder="1" applyAlignment="1">
      <alignment horizontal="center"/>
      <protection/>
    </xf>
    <xf numFmtId="49" fontId="21" fillId="33" borderId="72" xfId="78" applyNumberFormat="1" applyFont="1" applyFill="1" applyBorder="1" applyAlignment="1">
      <alignment horizontal="center"/>
      <protection/>
    </xf>
    <xf numFmtId="3" fontId="21" fillId="33" borderId="73" xfId="78" applyNumberFormat="1" applyFont="1" applyFill="1" applyBorder="1">
      <alignment/>
      <protection/>
    </xf>
    <xf numFmtId="3" fontId="21" fillId="33" borderId="66" xfId="78" applyNumberFormat="1" applyFont="1" applyFill="1" applyBorder="1">
      <alignment/>
      <protection/>
    </xf>
    <xf numFmtId="49" fontId="21" fillId="33" borderId="74" xfId="78" applyNumberFormat="1" applyFont="1" applyFill="1" applyBorder="1" applyAlignment="1">
      <alignment horizontal="center" wrapText="1"/>
      <protection/>
    </xf>
    <xf numFmtId="49" fontId="21" fillId="33" borderId="0" xfId="78" applyNumberFormat="1" applyFont="1" applyFill="1" applyBorder="1" applyAlignment="1">
      <alignment horizontal="center" wrapText="1"/>
      <protection/>
    </xf>
    <xf numFmtId="3" fontId="21" fillId="33" borderId="75" xfId="78" applyNumberFormat="1" applyFont="1" applyFill="1" applyBorder="1">
      <alignment/>
      <protection/>
    </xf>
    <xf numFmtId="3" fontId="21" fillId="33" borderId="76" xfId="78" applyNumberFormat="1" applyFont="1" applyFill="1" applyBorder="1">
      <alignment/>
      <protection/>
    </xf>
    <xf numFmtId="3" fontId="21" fillId="33" borderId="77" xfId="78" applyNumberFormat="1" applyFont="1" applyFill="1" applyBorder="1">
      <alignment/>
      <protection/>
    </xf>
    <xf numFmtId="3" fontId="21" fillId="33" borderId="78" xfId="78" applyNumberFormat="1" applyFont="1" applyFill="1" applyBorder="1">
      <alignment/>
      <protection/>
    </xf>
    <xf numFmtId="3" fontId="21" fillId="33" borderId="14" xfId="78" applyNumberFormat="1" applyFont="1" applyFill="1" applyBorder="1">
      <alignment/>
      <protection/>
    </xf>
    <xf numFmtId="3" fontId="21" fillId="33" borderId="9" xfId="78" applyNumberFormat="1" applyFont="1" applyFill="1" applyBorder="1">
      <alignment/>
      <protection/>
    </xf>
    <xf numFmtId="3" fontId="21" fillId="33" borderId="79" xfId="78" applyNumberFormat="1" applyFont="1" applyFill="1" applyBorder="1">
      <alignment/>
      <protection/>
    </xf>
    <xf numFmtId="3" fontId="21" fillId="33" borderId="0" xfId="78" applyNumberFormat="1" applyFont="1" applyFill="1">
      <alignment/>
      <protection/>
    </xf>
    <xf numFmtId="3" fontId="21" fillId="33" borderId="80" xfId="78" applyNumberFormat="1" applyFont="1" applyFill="1" applyBorder="1">
      <alignment/>
      <protection/>
    </xf>
    <xf numFmtId="3" fontId="21" fillId="33" borderId="81" xfId="78" applyNumberFormat="1" applyFont="1" applyFill="1" applyBorder="1">
      <alignment/>
      <protection/>
    </xf>
    <xf numFmtId="3" fontId="21" fillId="33" borderId="82" xfId="78" applyNumberFormat="1" applyFont="1" applyFill="1" applyBorder="1">
      <alignment/>
      <protection/>
    </xf>
    <xf numFmtId="3" fontId="21" fillId="33" borderId="15" xfId="78" applyNumberFormat="1" applyFont="1" applyFill="1" applyBorder="1">
      <alignment/>
      <protection/>
    </xf>
    <xf numFmtId="3" fontId="21" fillId="33" borderId="83" xfId="78" applyNumberFormat="1" applyFont="1" applyFill="1" applyBorder="1">
      <alignment/>
      <protection/>
    </xf>
    <xf numFmtId="3" fontId="51" fillId="33" borderId="80" xfId="78" applyNumberFormat="1" applyFont="1" applyFill="1" applyBorder="1">
      <alignment/>
      <protection/>
    </xf>
    <xf numFmtId="3" fontId="51" fillId="33" borderId="29" xfId="78" applyNumberFormat="1" applyFont="1" applyFill="1" applyBorder="1">
      <alignment/>
      <protection/>
    </xf>
    <xf numFmtId="3" fontId="51" fillId="33" borderId="81" xfId="78" applyNumberFormat="1" applyFont="1" applyFill="1" applyBorder="1">
      <alignment/>
      <protection/>
    </xf>
    <xf numFmtId="3" fontId="51" fillId="33" borderId="11" xfId="78" applyNumberFormat="1" applyFont="1" applyFill="1" applyBorder="1">
      <alignment/>
      <protection/>
    </xf>
    <xf numFmtId="3" fontId="51" fillId="33" borderId="82" xfId="78" applyNumberFormat="1" applyFont="1" applyFill="1" applyBorder="1">
      <alignment/>
      <protection/>
    </xf>
    <xf numFmtId="3" fontId="51" fillId="33" borderId="15" xfId="78" applyNumberFormat="1" applyFont="1" applyFill="1" applyBorder="1">
      <alignment/>
      <protection/>
    </xf>
    <xf numFmtId="3" fontId="51" fillId="33" borderId="84" xfId="78" applyNumberFormat="1" applyFont="1" applyFill="1" applyBorder="1">
      <alignment/>
      <protection/>
    </xf>
    <xf numFmtId="3" fontId="51" fillId="33" borderId="85" xfId="78" applyNumberFormat="1" applyFont="1" applyFill="1" applyBorder="1">
      <alignment/>
      <protection/>
    </xf>
    <xf numFmtId="3" fontId="51" fillId="33" borderId="86" xfId="78" applyNumberFormat="1" applyFont="1" applyFill="1" applyBorder="1">
      <alignment/>
      <protection/>
    </xf>
    <xf numFmtId="3" fontId="51" fillId="33" borderId="87" xfId="78" applyNumberFormat="1" applyFont="1" applyFill="1" applyBorder="1">
      <alignment/>
      <protection/>
    </xf>
    <xf numFmtId="3" fontId="51" fillId="33" borderId="88" xfId="78" applyNumberFormat="1" applyFont="1" applyFill="1" applyBorder="1">
      <alignment/>
      <protection/>
    </xf>
    <xf numFmtId="3" fontId="51" fillId="33" borderId="89" xfId="78" applyNumberFormat="1" applyFont="1" applyFill="1" applyBorder="1">
      <alignment/>
      <protection/>
    </xf>
    <xf numFmtId="3" fontId="51" fillId="33" borderId="90" xfId="78" applyNumberFormat="1" applyFont="1" applyFill="1" applyBorder="1">
      <alignment/>
      <protection/>
    </xf>
    <xf numFmtId="3" fontId="51" fillId="33" borderId="91" xfId="78" applyNumberFormat="1" applyFont="1" applyFill="1" applyBorder="1">
      <alignment/>
      <protection/>
    </xf>
    <xf numFmtId="0" fontId="51" fillId="33" borderId="63" xfId="0" applyFont="1" applyFill="1" applyBorder="1" applyAlignment="1">
      <alignment/>
    </xf>
    <xf numFmtId="0" fontId="51" fillId="33" borderId="64" xfId="0" applyFont="1" applyFill="1" applyBorder="1" applyAlignment="1">
      <alignment/>
    </xf>
    <xf numFmtId="0" fontId="51" fillId="33" borderId="92" xfId="0" applyFont="1" applyFill="1" applyBorder="1" applyAlignment="1">
      <alignment/>
    </xf>
    <xf numFmtId="0" fontId="51" fillId="33" borderId="67" xfId="0" applyFont="1" applyFill="1" applyBorder="1" applyAlignment="1">
      <alignment/>
    </xf>
    <xf numFmtId="3" fontId="21" fillId="33" borderId="50" xfId="78" applyNumberFormat="1" applyFont="1" applyFill="1" applyBorder="1">
      <alignment/>
      <protection/>
    </xf>
    <xf numFmtId="0" fontId="54" fillId="35" borderId="50" xfId="0" applyFont="1" applyFill="1" applyBorder="1" applyAlignment="1">
      <alignment horizontal="left"/>
    </xf>
    <xf numFmtId="3" fontId="51" fillId="33" borderId="50" xfId="78" applyNumberFormat="1" applyFont="1" applyFill="1" applyBorder="1">
      <alignment/>
      <protection/>
    </xf>
    <xf numFmtId="0" fontId="51" fillId="33" borderId="93" xfId="78" applyFont="1" applyFill="1" applyBorder="1">
      <alignment/>
      <protection/>
    </xf>
    <xf numFmtId="3" fontId="21" fillId="33" borderId="51" xfId="78" applyNumberFormat="1" applyFont="1" applyFill="1" applyBorder="1">
      <alignment/>
      <protection/>
    </xf>
    <xf numFmtId="0" fontId="51" fillId="33" borderId="69" xfId="78" applyFont="1" applyFill="1" applyBorder="1">
      <alignment/>
      <protection/>
    </xf>
    <xf numFmtId="3" fontId="51" fillId="33" borderId="51" xfId="78" applyNumberFormat="1" applyFont="1" applyFill="1" applyBorder="1" applyAlignment="1">
      <alignment horizontal="center"/>
      <protection/>
    </xf>
    <xf numFmtId="3" fontId="51" fillId="33" borderId="53" xfId="78" applyNumberFormat="1" applyFont="1" applyFill="1" applyBorder="1">
      <alignment/>
      <protection/>
    </xf>
    <xf numFmtId="3" fontId="51" fillId="33" borderId="49" xfId="78" applyNumberFormat="1" applyFont="1" applyFill="1" applyBorder="1">
      <alignment/>
      <protection/>
    </xf>
    <xf numFmtId="3" fontId="51" fillId="33" borderId="94" xfId="78" applyNumberFormat="1" applyFont="1" applyFill="1" applyBorder="1">
      <alignment/>
      <protection/>
    </xf>
    <xf numFmtId="3" fontId="51" fillId="33" borderId="95" xfId="78" applyNumberFormat="1" applyFont="1" applyFill="1" applyBorder="1">
      <alignment/>
      <protection/>
    </xf>
    <xf numFmtId="3" fontId="51" fillId="33" borderId="96" xfId="78" applyNumberFormat="1" applyFont="1" applyFill="1" applyBorder="1">
      <alignment/>
      <protection/>
    </xf>
    <xf numFmtId="3" fontId="51" fillId="33" borderId="97" xfId="78" applyNumberFormat="1" applyFont="1" applyFill="1" applyBorder="1">
      <alignment/>
      <protection/>
    </xf>
    <xf numFmtId="0" fontId="51" fillId="33" borderId="98" xfId="78" applyFont="1" applyFill="1" applyBorder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3" fontId="21" fillId="33" borderId="0" xfId="78" applyNumberFormat="1" applyFont="1" applyFill="1" applyBorder="1" applyAlignment="1">
      <alignment/>
      <protection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55" fillId="35" borderId="0" xfId="71" applyFont="1" applyFill="1" applyBorder="1">
      <alignment/>
      <protection/>
    </xf>
    <xf numFmtId="0" fontId="21" fillId="33" borderId="0" xfId="0" applyFont="1" applyFill="1" applyBorder="1" applyAlignment="1">
      <alignment/>
    </xf>
    <xf numFmtId="3" fontId="51" fillId="33" borderId="0" xfId="78" applyNumberFormat="1" applyFont="1" applyFill="1" applyBorder="1" applyAlignment="1">
      <alignment/>
      <protection/>
    </xf>
    <xf numFmtId="0" fontId="54" fillId="33" borderId="0" xfId="0" applyFont="1" applyFill="1" applyBorder="1" applyAlignment="1">
      <alignment horizontal="center"/>
    </xf>
    <xf numFmtId="0" fontId="54" fillId="35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Continuous" wrapText="1"/>
    </xf>
    <xf numFmtId="0" fontId="54" fillId="35" borderId="0" xfId="0" applyFont="1" applyFill="1" applyBorder="1" applyAlignment="1">
      <alignment horizontal="center" wrapText="1"/>
    </xf>
    <xf numFmtId="0" fontId="54" fillId="33" borderId="99" xfId="0" applyFont="1" applyFill="1" applyBorder="1" applyAlignment="1">
      <alignment horizontal="center" wrapText="1"/>
    </xf>
    <xf numFmtId="0" fontId="54" fillId="33" borderId="100" xfId="0" applyFont="1" applyFill="1" applyBorder="1" applyAlignment="1">
      <alignment horizontal="center"/>
    </xf>
    <xf numFmtId="0" fontId="54" fillId="33" borderId="101" xfId="0" applyFont="1" applyFill="1" applyBorder="1" applyAlignment="1">
      <alignment horizontal="center" wrapText="1"/>
    </xf>
    <xf numFmtId="0" fontId="54" fillId="35" borderId="101" xfId="0" applyFont="1" applyFill="1" applyBorder="1" applyAlignment="1">
      <alignment horizontal="center" wrapText="1"/>
    </xf>
    <xf numFmtId="0" fontId="21" fillId="33" borderId="102" xfId="0" applyFont="1" applyFill="1" applyBorder="1" applyAlignment="1">
      <alignment horizontal="center" wrapText="1"/>
    </xf>
    <xf numFmtId="0" fontId="54" fillId="35" borderId="103" xfId="0" applyFont="1" applyFill="1" applyBorder="1" applyAlignment="1">
      <alignment horizontal="center" wrapText="1"/>
    </xf>
    <xf numFmtId="0" fontId="51" fillId="33" borderId="104" xfId="0" applyFont="1" applyFill="1" applyBorder="1" applyAlignment="1">
      <alignment horizontal="center"/>
    </xf>
    <xf numFmtId="0" fontId="51" fillId="33" borderId="52" xfId="0" applyFont="1" applyFill="1" applyBorder="1" applyAlignment="1">
      <alignment horizontal="center"/>
    </xf>
    <xf numFmtId="0" fontId="55" fillId="33" borderId="52" xfId="0" applyFont="1" applyFill="1" applyBorder="1" applyAlignment="1">
      <alignment horizontal="center"/>
    </xf>
    <xf numFmtId="0" fontId="55" fillId="33" borderId="52" xfId="0" applyFont="1" applyFill="1" applyBorder="1" applyAlignment="1">
      <alignment horizontal="center" wrapText="1"/>
    </xf>
    <xf numFmtId="0" fontId="55" fillId="35" borderId="105" xfId="0" applyFont="1" applyFill="1" applyBorder="1" applyAlignment="1">
      <alignment horizontal="center" wrapText="1"/>
    </xf>
    <xf numFmtId="0" fontId="55" fillId="33" borderId="106" xfId="0" applyFont="1" applyFill="1" applyBorder="1" applyAlignment="1">
      <alignment horizontal="center" wrapText="1"/>
    </xf>
    <xf numFmtId="0" fontId="21" fillId="33" borderId="104" xfId="0" applyFont="1" applyFill="1" applyBorder="1" applyAlignment="1">
      <alignment/>
    </xf>
    <xf numFmtId="0" fontId="21" fillId="33" borderId="52" xfId="0" applyFont="1" applyFill="1" applyBorder="1" applyAlignment="1">
      <alignment/>
    </xf>
    <xf numFmtId="0" fontId="21" fillId="33" borderId="105" xfId="0" applyFont="1" applyFill="1" applyBorder="1" applyAlignment="1">
      <alignment/>
    </xf>
    <xf numFmtId="0" fontId="21" fillId="33" borderId="106" xfId="0" applyFont="1" applyFill="1" applyBorder="1" applyAlignment="1">
      <alignment/>
    </xf>
    <xf numFmtId="0" fontId="21" fillId="33" borderId="0" xfId="0" applyFont="1" applyFill="1" applyAlignment="1">
      <alignment/>
    </xf>
    <xf numFmtId="0" fontId="51" fillId="33" borderId="104" xfId="0" applyFont="1" applyFill="1" applyBorder="1" applyAlignment="1">
      <alignment/>
    </xf>
    <xf numFmtId="0" fontId="51" fillId="33" borderId="52" xfId="0" applyFont="1" applyFill="1" applyBorder="1" applyAlignment="1">
      <alignment horizontal="left"/>
    </xf>
    <xf numFmtId="0" fontId="51" fillId="33" borderId="105" xfId="0" applyFont="1" applyFill="1" applyBorder="1" applyAlignment="1">
      <alignment/>
    </xf>
    <xf numFmtId="0" fontId="51" fillId="33" borderId="106" xfId="0" applyFont="1" applyFill="1" applyBorder="1" applyAlignment="1">
      <alignment/>
    </xf>
    <xf numFmtId="0" fontId="21" fillId="33" borderId="52" xfId="0" applyFont="1" applyFill="1" applyBorder="1" applyAlignment="1">
      <alignment horizontal="center" wrapText="1"/>
    </xf>
    <xf numFmtId="0" fontId="21" fillId="33" borderId="52" xfId="0" applyFont="1" applyFill="1" applyBorder="1" applyAlignment="1">
      <alignment wrapText="1"/>
    </xf>
    <xf numFmtId="0" fontId="21" fillId="35" borderId="105" xfId="0" applyFont="1" applyFill="1" applyBorder="1" applyAlignment="1">
      <alignment wrapText="1"/>
    </xf>
    <xf numFmtId="0" fontId="21" fillId="33" borderId="106" xfId="0" applyFont="1" applyFill="1" applyBorder="1" applyAlignment="1">
      <alignment wrapText="1"/>
    </xf>
    <xf numFmtId="0" fontId="51" fillId="33" borderId="52" xfId="0" applyFont="1" applyFill="1" applyBorder="1" applyAlignment="1">
      <alignment wrapText="1"/>
    </xf>
    <xf numFmtId="0" fontId="51" fillId="35" borderId="105" xfId="0" applyFont="1" applyFill="1" applyBorder="1" applyAlignment="1">
      <alignment wrapText="1"/>
    </xf>
    <xf numFmtId="0" fontId="51" fillId="33" borderId="106" xfId="0" applyFont="1" applyFill="1" applyBorder="1" applyAlignment="1">
      <alignment wrapText="1"/>
    </xf>
    <xf numFmtId="0" fontId="51" fillId="35" borderId="106" xfId="0" applyFont="1" applyFill="1" applyBorder="1" applyAlignment="1">
      <alignment wrapText="1"/>
    </xf>
    <xf numFmtId="0" fontId="21" fillId="35" borderId="52" xfId="0" applyFont="1" applyFill="1" applyBorder="1" applyAlignment="1">
      <alignment horizontal="center"/>
    </xf>
    <xf numFmtId="0" fontId="21" fillId="35" borderId="52" xfId="0" applyFont="1" applyFill="1" applyBorder="1" applyAlignment="1">
      <alignment/>
    </xf>
    <xf numFmtId="0" fontId="21" fillId="35" borderId="52" xfId="0" applyFont="1" applyFill="1" applyBorder="1" applyAlignment="1">
      <alignment wrapText="1"/>
    </xf>
    <xf numFmtId="0" fontId="21" fillId="35" borderId="106" xfId="0" applyFont="1" applyFill="1" applyBorder="1" applyAlignment="1">
      <alignment wrapText="1"/>
    </xf>
    <xf numFmtId="0" fontId="51" fillId="33" borderId="107" xfId="0" applyFont="1" applyFill="1" applyBorder="1" applyAlignment="1">
      <alignment/>
    </xf>
    <xf numFmtId="0" fontId="54" fillId="35" borderId="95" xfId="0" applyFont="1" applyFill="1" applyBorder="1" applyAlignment="1">
      <alignment horizontal="centerContinuous"/>
    </xf>
    <xf numFmtId="0" fontId="51" fillId="33" borderId="95" xfId="0" applyFont="1" applyFill="1" applyBorder="1" applyAlignment="1">
      <alignment horizontal="center"/>
    </xf>
    <xf numFmtId="0" fontId="51" fillId="33" borderId="95" xfId="0" applyFont="1" applyFill="1" applyBorder="1" applyAlignment="1">
      <alignment/>
    </xf>
    <xf numFmtId="0" fontId="51" fillId="33" borderId="95" xfId="0" applyFont="1" applyFill="1" applyBorder="1" applyAlignment="1">
      <alignment wrapText="1"/>
    </xf>
    <xf numFmtId="0" fontId="51" fillId="33" borderId="108" xfId="0" applyFont="1" applyFill="1" applyBorder="1" applyAlignment="1">
      <alignment wrapText="1"/>
    </xf>
    <xf numFmtId="0" fontId="51" fillId="33" borderId="109" xfId="0" applyFont="1" applyFill="1" applyBorder="1" applyAlignment="1">
      <alignment wrapText="1"/>
    </xf>
    <xf numFmtId="0" fontId="51" fillId="33" borderId="44" xfId="0" applyFont="1" applyFill="1" applyBorder="1" applyAlignment="1">
      <alignment/>
    </xf>
    <xf numFmtId="3" fontId="51" fillId="33" borderId="93" xfId="78" applyNumberFormat="1" applyFont="1" applyFill="1" applyBorder="1">
      <alignment/>
      <protection/>
    </xf>
    <xf numFmtId="0" fontId="54" fillId="35" borderId="69" xfId="0" applyFont="1" applyFill="1" applyBorder="1" applyAlignment="1">
      <alignment horizontal="left"/>
    </xf>
    <xf numFmtId="0" fontId="54" fillId="35" borderId="69" xfId="0" applyFont="1" applyFill="1" applyBorder="1" applyAlignment="1">
      <alignment/>
    </xf>
    <xf numFmtId="3" fontId="51" fillId="33" borderId="98" xfId="78" applyNumberFormat="1" applyFont="1" applyFill="1" applyBorder="1">
      <alignment/>
      <protection/>
    </xf>
    <xf numFmtId="0" fontId="51" fillId="33" borderId="0" xfId="78" applyFont="1" applyFill="1" applyBorder="1">
      <alignment/>
      <protection/>
    </xf>
    <xf numFmtId="0" fontId="21" fillId="33" borderId="0" xfId="0" applyFont="1" applyFill="1" applyBorder="1" applyAlignment="1">
      <alignment/>
    </xf>
    <xf numFmtId="3" fontId="21" fillId="33" borderId="63" xfId="78" applyNumberFormat="1" applyFont="1" applyFill="1" applyBorder="1" applyAlignment="1">
      <alignment horizontal="center"/>
      <protection/>
    </xf>
    <xf numFmtId="3" fontId="21" fillId="33" borderId="64" xfId="78" applyNumberFormat="1" applyFont="1" applyFill="1" applyBorder="1" applyAlignment="1">
      <alignment horizontal="center"/>
      <protection/>
    </xf>
    <xf numFmtId="0" fontId="0" fillId="33" borderId="0" xfId="76" applyFill="1">
      <alignment/>
      <protection/>
    </xf>
    <xf numFmtId="0" fontId="51" fillId="33" borderId="0" xfId="76" applyFont="1" applyFill="1">
      <alignment/>
      <protection/>
    </xf>
    <xf numFmtId="0" fontId="51" fillId="0" borderId="0" xfId="76" applyFont="1">
      <alignment/>
      <protection/>
    </xf>
    <xf numFmtId="0" fontId="21" fillId="33" borderId="70" xfId="0" applyFont="1" applyFill="1" applyBorder="1" applyAlignment="1">
      <alignment/>
    </xf>
    <xf numFmtId="0" fontId="21" fillId="33" borderId="65" xfId="0" applyFont="1" applyFill="1" applyBorder="1" applyAlignment="1">
      <alignment/>
    </xf>
    <xf numFmtId="0" fontId="51" fillId="33" borderId="65" xfId="0" applyFont="1" applyFill="1" applyBorder="1" applyAlignment="1">
      <alignment/>
    </xf>
    <xf numFmtId="0" fontId="51" fillId="35" borderId="65" xfId="0" applyFont="1" applyFill="1" applyBorder="1" applyAlignment="1">
      <alignment/>
    </xf>
    <xf numFmtId="0" fontId="51" fillId="35" borderId="110" xfId="0" applyFont="1" applyFill="1" applyBorder="1" applyAlignment="1">
      <alignment/>
    </xf>
    <xf numFmtId="0" fontId="54" fillId="33" borderId="111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0" fontId="54" fillId="35" borderId="112" xfId="0" applyFont="1" applyFill="1" applyBorder="1" applyAlignment="1">
      <alignment horizontal="centerContinuous"/>
    </xf>
    <xf numFmtId="0" fontId="51" fillId="33" borderId="52" xfId="76" applyFont="1" applyFill="1" applyBorder="1" applyAlignment="1">
      <alignment horizontal="center"/>
      <protection/>
    </xf>
    <xf numFmtId="0" fontId="51" fillId="33" borderId="0" xfId="76" applyFont="1" applyFill="1" applyBorder="1" applyAlignment="1">
      <alignment horizontal="center"/>
      <protection/>
    </xf>
    <xf numFmtId="0" fontId="51" fillId="33" borderId="0" xfId="76" applyFont="1" applyFill="1" applyBorder="1">
      <alignment/>
      <protection/>
    </xf>
    <xf numFmtId="0" fontId="51" fillId="33" borderId="113" xfId="76" applyFont="1" applyFill="1" applyBorder="1">
      <alignment/>
      <protection/>
    </xf>
    <xf numFmtId="0" fontId="54" fillId="35" borderId="111" xfId="0" applyFont="1" applyFill="1" applyBorder="1" applyAlignment="1">
      <alignment/>
    </xf>
    <xf numFmtId="0" fontId="51" fillId="33" borderId="112" xfId="76" applyFont="1" applyFill="1" applyBorder="1">
      <alignment/>
      <protection/>
    </xf>
    <xf numFmtId="0" fontId="55" fillId="35" borderId="112" xfId="0" applyFont="1" applyFill="1" applyBorder="1" applyAlignment="1">
      <alignment horizontal="centerContinuous"/>
    </xf>
    <xf numFmtId="0" fontId="51" fillId="35" borderId="114" xfId="0" applyFont="1" applyFill="1" applyBorder="1" applyAlignment="1">
      <alignment/>
    </xf>
    <xf numFmtId="0" fontId="51" fillId="33" borderId="115" xfId="0" applyFont="1" applyFill="1" applyBorder="1" applyAlignment="1">
      <alignment/>
    </xf>
    <xf numFmtId="0" fontId="51" fillId="35" borderId="115" xfId="0" applyFont="1" applyFill="1" applyBorder="1" applyAlignment="1">
      <alignment/>
    </xf>
    <xf numFmtId="0" fontId="21" fillId="33" borderId="70" xfId="76" applyFont="1" applyFill="1" applyBorder="1" applyAlignment="1">
      <alignment horizontal="center"/>
      <protection/>
    </xf>
    <xf numFmtId="0" fontId="21" fillId="33" borderId="71" xfId="76" applyFont="1" applyFill="1" applyBorder="1" applyAlignment="1">
      <alignment horizontal="center"/>
      <protection/>
    </xf>
    <xf numFmtId="0" fontId="21" fillId="33" borderId="116" xfId="76" applyFont="1" applyFill="1" applyBorder="1" applyAlignment="1">
      <alignment horizontal="center"/>
      <protection/>
    </xf>
    <xf numFmtId="0" fontId="21" fillId="33" borderId="117" xfId="76" applyFont="1" applyFill="1" applyBorder="1" applyAlignment="1">
      <alignment horizontal="center"/>
      <protection/>
    </xf>
    <xf numFmtId="0" fontId="21" fillId="33" borderId="118" xfId="76" applyFont="1" applyFill="1" applyBorder="1" applyAlignment="1">
      <alignment horizontal="center"/>
      <protection/>
    </xf>
    <xf numFmtId="0" fontId="21" fillId="33" borderId="119" xfId="76" applyFont="1" applyFill="1" applyBorder="1" applyAlignment="1">
      <alignment horizontal="center"/>
      <protection/>
    </xf>
    <xf numFmtId="0" fontId="21" fillId="33" borderId="120" xfId="76" applyFont="1" applyFill="1" applyBorder="1" applyAlignment="1">
      <alignment horizontal="center"/>
      <protection/>
    </xf>
    <xf numFmtId="0" fontId="51" fillId="33" borderId="121" xfId="76" applyFont="1" applyFill="1" applyBorder="1">
      <alignment/>
      <protection/>
    </xf>
    <xf numFmtId="0" fontId="21" fillId="33" borderId="122" xfId="76" applyFont="1" applyFill="1" applyBorder="1" applyAlignment="1">
      <alignment horizontal="center"/>
      <protection/>
    </xf>
    <xf numFmtId="0" fontId="51" fillId="33" borderId="123" xfId="76" applyFont="1" applyFill="1" applyBorder="1">
      <alignment/>
      <protection/>
    </xf>
    <xf numFmtId="0" fontId="21" fillId="33" borderId="124" xfId="76" applyFont="1" applyFill="1" applyBorder="1" applyAlignment="1">
      <alignment horizontal="center"/>
      <protection/>
    </xf>
    <xf numFmtId="0" fontId="51" fillId="33" borderId="125" xfId="76" applyFont="1" applyFill="1" applyBorder="1">
      <alignment/>
      <protection/>
    </xf>
    <xf numFmtId="0" fontId="21" fillId="33" borderId="66" xfId="76" applyFont="1" applyFill="1" applyBorder="1" applyAlignment="1">
      <alignment horizontal="center"/>
      <protection/>
    </xf>
    <xf numFmtId="0" fontId="54" fillId="33" borderId="67" xfId="76" applyFont="1" applyFill="1" applyBorder="1" applyAlignment="1">
      <alignment horizontal="right"/>
      <protection/>
    </xf>
    <xf numFmtId="0" fontId="21" fillId="33" borderId="111" xfId="76" applyFont="1" applyFill="1" applyBorder="1" applyAlignment="1">
      <alignment horizontal="center"/>
      <protection/>
    </xf>
    <xf numFmtId="0" fontId="51" fillId="33" borderId="126" xfId="76" applyFont="1" applyFill="1" applyBorder="1">
      <alignment/>
      <protection/>
    </xf>
    <xf numFmtId="0" fontId="51" fillId="33" borderId="127" xfId="76" applyFont="1" applyFill="1" applyBorder="1">
      <alignment/>
      <protection/>
    </xf>
    <xf numFmtId="0" fontId="55" fillId="35" borderId="128" xfId="76" applyFont="1" applyFill="1" applyBorder="1">
      <alignment/>
      <protection/>
    </xf>
    <xf numFmtId="0" fontId="51" fillId="33" borderId="128" xfId="74" applyFont="1" applyFill="1" applyBorder="1" applyAlignment="1">
      <alignment/>
    </xf>
    <xf numFmtId="0" fontId="51" fillId="0" borderId="0" xfId="76" applyFont="1" applyBorder="1">
      <alignment/>
      <protection/>
    </xf>
    <xf numFmtId="0" fontId="0" fillId="33" borderId="0" xfId="69" applyFill="1">
      <alignment/>
      <protection/>
    </xf>
    <xf numFmtId="3" fontId="15" fillId="33" borderId="129" xfId="0" applyNumberFormat="1" applyFont="1" applyFill="1" applyBorder="1" applyAlignment="1">
      <alignment horizontal="center" vertical="center" wrapText="1"/>
    </xf>
    <xf numFmtId="0" fontId="81" fillId="33" borderId="0" xfId="0" applyFont="1" applyFill="1" applyAlignment="1">
      <alignment/>
    </xf>
    <xf numFmtId="3" fontId="15" fillId="33" borderId="13" xfId="0" applyNumberFormat="1" applyFont="1" applyFill="1" applyBorder="1" applyAlignment="1">
      <alignment horizontal="center" vertical="center" wrapText="1"/>
    </xf>
    <xf numFmtId="203" fontId="15" fillId="33" borderId="13" xfId="43" applyNumberFormat="1" applyFont="1" applyFill="1" applyBorder="1" applyAlignment="1">
      <alignment horizontal="center" vertical="center" wrapText="1"/>
    </xf>
    <xf numFmtId="203" fontId="16" fillId="33" borderId="13" xfId="43" applyNumberFormat="1" applyFont="1" applyFill="1" applyBorder="1" applyAlignment="1">
      <alignment horizontal="center" vertical="center" wrapText="1"/>
    </xf>
    <xf numFmtId="0" fontId="0" fillId="33" borderId="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14" fillId="33" borderId="0" xfId="75" applyFont="1" applyFill="1">
      <alignment/>
      <protection/>
    </xf>
    <xf numFmtId="0" fontId="0" fillId="33" borderId="0" xfId="77" applyFill="1">
      <alignment/>
      <protection/>
    </xf>
    <xf numFmtId="0" fontId="0" fillId="33" borderId="0" xfId="77" applyFont="1" applyFill="1">
      <alignment/>
      <protection/>
    </xf>
    <xf numFmtId="0" fontId="0" fillId="33" borderId="0" xfId="77" applyFont="1" applyFill="1">
      <alignment/>
      <protection/>
    </xf>
    <xf numFmtId="0" fontId="6" fillId="33" borderId="130" xfId="0" applyFont="1" applyFill="1" applyBorder="1" applyAlignment="1">
      <alignment vertical="center" wrapText="1"/>
    </xf>
    <xf numFmtId="0" fontId="6" fillId="33" borderId="118" xfId="0" applyFont="1" applyFill="1" applyBorder="1" applyAlignment="1">
      <alignment vertical="center" wrapText="1"/>
    </xf>
    <xf numFmtId="0" fontId="6" fillId="33" borderId="44" xfId="0" applyFont="1" applyFill="1" applyBorder="1" applyAlignment="1">
      <alignment vertical="center" wrapText="1"/>
    </xf>
    <xf numFmtId="0" fontId="6" fillId="33" borderId="131" xfId="0" applyFont="1" applyFill="1" applyBorder="1" applyAlignment="1">
      <alignment/>
    </xf>
    <xf numFmtId="0" fontId="6" fillId="33" borderId="92" xfId="0" applyFont="1" applyFill="1" applyBorder="1" applyAlignment="1">
      <alignment/>
    </xf>
    <xf numFmtId="0" fontId="6" fillId="33" borderId="67" xfId="0" applyFont="1" applyFill="1" applyBorder="1" applyAlignment="1">
      <alignment/>
    </xf>
    <xf numFmtId="0" fontId="6" fillId="33" borderId="63" xfId="0" applyFont="1" applyFill="1" applyBorder="1" applyAlignment="1">
      <alignment/>
    </xf>
    <xf numFmtId="0" fontId="6" fillId="33" borderId="64" xfId="0" applyFont="1" applyFill="1" applyBorder="1" applyAlignment="1">
      <alignment/>
    </xf>
    <xf numFmtId="0" fontId="21" fillId="33" borderId="0" xfId="69" applyFont="1" applyFill="1">
      <alignment/>
      <protection/>
    </xf>
    <xf numFmtId="0" fontId="51" fillId="33" borderId="0" xfId="69" applyFont="1" applyFill="1">
      <alignment/>
      <protection/>
    </xf>
    <xf numFmtId="0" fontId="11" fillId="33" borderId="0" xfId="69" applyFont="1" applyFill="1">
      <alignment/>
      <protection/>
    </xf>
    <xf numFmtId="0" fontId="22" fillId="33" borderId="0" xfId="76" applyFont="1" applyFill="1" applyBorder="1" applyAlignment="1">
      <alignment horizontal="center"/>
      <protection/>
    </xf>
    <xf numFmtId="0" fontId="21" fillId="33" borderId="0" xfId="69" applyFont="1" applyFill="1" applyAlignment="1">
      <alignment/>
      <protection/>
    </xf>
    <xf numFmtId="0" fontId="12" fillId="33" borderId="0" xfId="69" applyFont="1" applyFill="1" applyAlignment="1">
      <alignment/>
      <protection/>
    </xf>
    <xf numFmtId="0" fontId="59" fillId="33" borderId="0" xfId="69" applyFont="1" applyFill="1" applyAlignment="1">
      <alignment/>
      <protection/>
    </xf>
    <xf numFmtId="0" fontId="23" fillId="33" borderId="0" xfId="69" applyFont="1" applyFill="1">
      <alignment/>
      <protection/>
    </xf>
    <xf numFmtId="0" fontId="11" fillId="33" borderId="0" xfId="76" applyFont="1" applyFill="1" applyBorder="1">
      <alignment/>
      <protection/>
    </xf>
    <xf numFmtId="2" fontId="56" fillId="33" borderId="0" xfId="73" applyNumberFormat="1" applyFont="1" applyFill="1" applyBorder="1" applyAlignment="1">
      <alignment horizontal="left"/>
      <protection/>
    </xf>
    <xf numFmtId="0" fontId="11" fillId="33" borderId="0" xfId="75" applyFont="1" applyFill="1">
      <alignment/>
      <protection/>
    </xf>
    <xf numFmtId="0" fontId="12" fillId="33" borderId="0" xfId="75" applyFont="1" applyFill="1">
      <alignment/>
      <protection/>
    </xf>
    <xf numFmtId="0" fontId="11" fillId="33" borderId="0" xfId="77" applyFont="1" applyFill="1">
      <alignment/>
      <protection/>
    </xf>
    <xf numFmtId="0" fontId="11" fillId="33" borderId="111" xfId="76" applyFont="1" applyFill="1" applyBorder="1">
      <alignment/>
      <protection/>
    </xf>
    <xf numFmtId="0" fontId="0" fillId="33" borderId="0" xfId="69" applyFill="1" applyBorder="1">
      <alignment/>
      <protection/>
    </xf>
    <xf numFmtId="0" fontId="55" fillId="35" borderId="49" xfId="76" applyFont="1" applyFill="1" applyBorder="1" applyAlignment="1">
      <alignment horizontal="left"/>
      <protection/>
    </xf>
    <xf numFmtId="0" fontId="0" fillId="33" borderId="49" xfId="69" applyFill="1" applyBorder="1">
      <alignment/>
      <protection/>
    </xf>
    <xf numFmtId="0" fontId="15" fillId="33" borderId="13" xfId="43" applyNumberFormat="1" applyFont="1" applyFill="1" applyBorder="1" applyAlignment="1">
      <alignment horizontal="center" vertical="center" wrapText="1"/>
    </xf>
    <xf numFmtId="0" fontId="15" fillId="33" borderId="132" xfId="65" applyFont="1" applyFill="1" applyBorder="1" applyAlignment="1">
      <alignment vertical="center" wrapText="1"/>
      <protection/>
    </xf>
    <xf numFmtId="0" fontId="15" fillId="33" borderId="13" xfId="65" applyFont="1" applyFill="1" applyBorder="1" applyAlignment="1">
      <alignment vertical="center" wrapText="1"/>
      <protection/>
    </xf>
    <xf numFmtId="0" fontId="77" fillId="0" borderId="0" xfId="65" applyFont="1">
      <alignment/>
      <protection/>
    </xf>
    <xf numFmtId="0" fontId="84" fillId="0" borderId="0" xfId="65" applyFont="1" applyAlignment="1">
      <alignment vertical="center"/>
      <protection/>
    </xf>
    <xf numFmtId="0" fontId="85" fillId="0" borderId="0" xfId="65" applyFont="1" applyAlignment="1">
      <alignment vertical="center"/>
      <protection/>
    </xf>
    <xf numFmtId="0" fontId="84" fillId="0" borderId="130" xfId="65" applyFont="1" applyBorder="1" applyAlignment="1">
      <alignment horizontal="center" vertical="center"/>
      <protection/>
    </xf>
    <xf numFmtId="0" fontId="84" fillId="0" borderId="133" xfId="65" applyFont="1" applyBorder="1" applyAlignment="1">
      <alignment horizontal="center" vertical="center" wrapText="1"/>
      <protection/>
    </xf>
    <xf numFmtId="0" fontId="84" fillId="0" borderId="133" xfId="65" applyFont="1" applyBorder="1" applyAlignment="1">
      <alignment horizontal="center" vertical="center"/>
      <protection/>
    </xf>
    <xf numFmtId="0" fontId="84" fillId="0" borderId="134" xfId="65" applyFont="1" applyBorder="1" applyAlignment="1">
      <alignment horizontal="center" vertical="center" wrapText="1"/>
      <protection/>
    </xf>
    <xf numFmtId="0" fontId="77" fillId="0" borderId="134" xfId="65" applyFont="1" applyBorder="1" applyAlignment="1">
      <alignment horizontal="center" vertical="center"/>
      <protection/>
    </xf>
    <xf numFmtId="213" fontId="84" fillId="0" borderId="134" xfId="45" applyNumberFormat="1" applyFont="1" applyBorder="1" applyAlignment="1">
      <alignment horizontal="center" vertical="center"/>
    </xf>
    <xf numFmtId="203" fontId="62" fillId="0" borderId="134" xfId="45" applyNumberFormat="1" applyFont="1" applyFill="1" applyBorder="1" applyAlignment="1">
      <alignment horizontal="center"/>
    </xf>
    <xf numFmtId="3" fontId="86" fillId="0" borderId="118" xfId="65" applyNumberFormat="1" applyFont="1" applyBorder="1">
      <alignment/>
      <protection/>
    </xf>
    <xf numFmtId="0" fontId="84" fillId="0" borderId="134" xfId="65" applyFont="1" applyBorder="1" applyAlignment="1">
      <alignment horizontal="center" vertical="center"/>
      <protection/>
    </xf>
    <xf numFmtId="0" fontId="84" fillId="0" borderId="44" xfId="65" applyFont="1" applyBorder="1" applyAlignment="1">
      <alignment horizontal="center" vertical="center"/>
      <protection/>
    </xf>
    <xf numFmtId="0" fontId="84" fillId="33" borderId="135" xfId="20" applyFont="1" applyFill="1" applyBorder="1" applyAlignment="1">
      <alignment horizontal="center"/>
    </xf>
    <xf numFmtId="0" fontId="77" fillId="0" borderId="135" xfId="65" applyFont="1" applyFill="1" applyBorder="1" applyAlignment="1">
      <alignment vertical="center"/>
      <protection/>
    </xf>
    <xf numFmtId="203" fontId="84" fillId="0" borderId="44" xfId="45" applyNumberFormat="1" applyFont="1" applyFill="1" applyBorder="1" applyAlignment="1">
      <alignment horizontal="center" vertical="center"/>
    </xf>
    <xf numFmtId="203" fontId="84" fillId="0" borderId="135" xfId="45" applyNumberFormat="1" applyFont="1" applyFill="1" applyBorder="1" applyAlignment="1">
      <alignment vertical="center"/>
    </xf>
    <xf numFmtId="0" fontId="84" fillId="0" borderId="133" xfId="65" applyFont="1" applyBorder="1" applyAlignment="1">
      <alignment horizontal="center" vertical="center"/>
      <protection/>
    </xf>
    <xf numFmtId="0" fontId="84" fillId="0" borderId="130" xfId="65" applyFont="1" applyBorder="1" applyAlignment="1">
      <alignment horizontal="center" vertical="center"/>
      <protection/>
    </xf>
    <xf numFmtId="213" fontId="84" fillId="0" borderId="136" xfId="45" applyNumberFormat="1" applyFont="1" applyBorder="1" applyAlignment="1">
      <alignment horizontal="center" vertical="center"/>
    </xf>
    <xf numFmtId="0" fontId="77" fillId="0" borderId="134" xfId="65" applyFont="1" applyFill="1" applyBorder="1" applyAlignment="1">
      <alignment horizontal="center" vertical="center"/>
      <protection/>
    </xf>
    <xf numFmtId="0" fontId="84" fillId="0" borderId="135" xfId="65" applyFont="1" applyFill="1" applyBorder="1" applyAlignment="1">
      <alignment vertical="center"/>
      <protection/>
    </xf>
    <xf numFmtId="203" fontId="84" fillId="0" borderId="44" xfId="45" applyNumberFormat="1" applyFont="1" applyFill="1" applyBorder="1" applyAlignment="1">
      <alignment vertical="center"/>
    </xf>
    <xf numFmtId="203" fontId="84" fillId="0" borderId="137" xfId="45" applyNumberFormat="1" applyFont="1" applyFill="1" applyBorder="1" applyAlignment="1">
      <alignment vertical="center"/>
    </xf>
    <xf numFmtId="0" fontId="84" fillId="0" borderId="138" xfId="65" applyFont="1" applyBorder="1" applyAlignment="1">
      <alignment horizontal="center" vertical="center"/>
      <protection/>
    </xf>
    <xf numFmtId="0" fontId="84" fillId="0" borderId="134" xfId="65" applyFont="1" applyBorder="1" applyAlignment="1">
      <alignment horizontal="center" vertical="center"/>
      <protection/>
    </xf>
    <xf numFmtId="0" fontId="84" fillId="0" borderId="139" xfId="65" applyFont="1" applyBorder="1" applyAlignment="1">
      <alignment horizontal="center" vertical="center"/>
      <protection/>
    </xf>
    <xf numFmtId="0" fontId="77" fillId="0" borderId="44" xfId="65" applyFont="1" applyBorder="1" applyAlignment="1">
      <alignment vertical="top" wrapText="1"/>
      <protection/>
    </xf>
    <xf numFmtId="0" fontId="77" fillId="33" borderId="0" xfId="65" applyFont="1" applyFill="1">
      <alignment/>
      <protection/>
    </xf>
    <xf numFmtId="0" fontId="84" fillId="0" borderId="140" xfId="65" applyFont="1" applyBorder="1" applyAlignment="1">
      <alignment horizontal="center" vertical="center" wrapText="1"/>
      <protection/>
    </xf>
    <xf numFmtId="0" fontId="77" fillId="0" borderId="140" xfId="65" applyFont="1" applyBorder="1" applyAlignment="1">
      <alignment horizontal="center" vertical="center"/>
      <protection/>
    </xf>
    <xf numFmtId="0" fontId="84" fillId="0" borderId="140" xfId="65" applyFont="1" applyBorder="1" applyAlignment="1">
      <alignment horizontal="center" vertical="center"/>
      <protection/>
    </xf>
    <xf numFmtId="0" fontId="84" fillId="0" borderId="141" xfId="65" applyFont="1" applyBorder="1" applyAlignment="1">
      <alignment horizontal="center" vertical="center"/>
      <protection/>
    </xf>
    <xf numFmtId="0" fontId="84" fillId="36" borderId="39" xfId="65" applyFont="1" applyFill="1" applyBorder="1" applyAlignment="1">
      <alignment horizontal="center" vertical="center"/>
      <protection/>
    </xf>
    <xf numFmtId="0" fontId="84" fillId="36" borderId="41" xfId="65" applyFont="1" applyFill="1" applyBorder="1" applyAlignment="1">
      <alignment horizontal="center" vertical="center" wrapText="1"/>
      <protection/>
    </xf>
    <xf numFmtId="0" fontId="84" fillId="36" borderId="41" xfId="65" applyFont="1" applyFill="1" applyBorder="1" applyAlignment="1">
      <alignment horizontal="center" vertical="center"/>
      <protection/>
    </xf>
    <xf numFmtId="0" fontId="84" fillId="36" borderId="20" xfId="65" applyFont="1" applyFill="1" applyBorder="1" applyAlignment="1">
      <alignment horizontal="center" vertical="center" wrapText="1"/>
      <protection/>
    </xf>
    <xf numFmtId="0" fontId="84" fillId="36" borderId="142" xfId="65" applyFont="1" applyFill="1" applyBorder="1" applyAlignment="1">
      <alignment horizontal="center" vertical="center"/>
      <protection/>
    </xf>
    <xf numFmtId="0" fontId="84" fillId="33" borderId="44" xfId="20" applyFont="1" applyFill="1" applyBorder="1" applyAlignment="1">
      <alignment horizontal="center"/>
    </xf>
    <xf numFmtId="0" fontId="77" fillId="0" borderId="44" xfId="65" applyFont="1" applyFill="1" applyBorder="1" applyAlignment="1">
      <alignment vertical="center"/>
      <protection/>
    </xf>
    <xf numFmtId="0" fontId="77" fillId="0" borderId="44" xfId="65" applyFont="1" applyFill="1" applyBorder="1" applyAlignment="1">
      <alignment horizontal="center" vertical="center"/>
      <protection/>
    </xf>
    <xf numFmtId="213" fontId="84" fillId="0" borderId="44" xfId="45" applyNumberFormat="1" applyFont="1" applyBorder="1" applyAlignment="1">
      <alignment horizontal="center" vertical="center"/>
    </xf>
    <xf numFmtId="213" fontId="84" fillId="0" borderId="66" xfId="45" applyNumberFormat="1" applyFont="1" applyFill="1" applyBorder="1" applyAlignment="1">
      <alignment vertical="center"/>
    </xf>
    <xf numFmtId="0" fontId="77" fillId="0" borderId="134" xfId="65" applyFont="1" applyBorder="1" applyAlignment="1">
      <alignment vertical="top" wrapText="1"/>
      <protection/>
    </xf>
    <xf numFmtId="180" fontId="84" fillId="0" borderId="134" xfId="65" applyNumberFormat="1" applyFont="1" applyBorder="1" applyAlignment="1">
      <alignment horizontal="center" vertical="center"/>
      <protection/>
    </xf>
    <xf numFmtId="180" fontId="84" fillId="0" borderId="143" xfId="65" applyNumberFormat="1" applyFont="1" applyBorder="1" applyAlignment="1">
      <alignment horizontal="center" vertical="center"/>
      <protection/>
    </xf>
    <xf numFmtId="0" fontId="77" fillId="0" borderId="130" xfId="65" applyFont="1" applyBorder="1" applyAlignment="1">
      <alignment vertical="center" wrapText="1"/>
      <protection/>
    </xf>
    <xf numFmtId="0" fontId="77" fillId="0" borderId="44" xfId="65" applyFont="1" applyBorder="1" applyAlignment="1">
      <alignment vertical="center" wrapText="1"/>
      <protection/>
    </xf>
    <xf numFmtId="0" fontId="77" fillId="0" borderId="134" xfId="65" applyFont="1" applyBorder="1" applyAlignment="1">
      <alignment vertical="center" wrapText="1"/>
      <protection/>
    </xf>
    <xf numFmtId="0" fontId="84" fillId="0" borderId="130" xfId="65" applyFont="1" applyBorder="1" applyAlignment="1">
      <alignment horizontal="center" vertical="center" wrapText="1"/>
      <protection/>
    </xf>
    <xf numFmtId="0" fontId="84" fillId="0" borderId="134" xfId="65" applyFont="1" applyBorder="1" applyAlignment="1">
      <alignment horizontal="center" vertical="center" wrapText="1"/>
      <protection/>
    </xf>
    <xf numFmtId="0" fontId="84" fillId="0" borderId="44" xfId="65" applyFont="1" applyBorder="1" applyAlignment="1">
      <alignment horizontal="center" vertical="center" wrapText="1"/>
      <protection/>
    </xf>
    <xf numFmtId="49" fontId="77" fillId="0" borderId="140" xfId="65" applyNumberFormat="1" applyFont="1" applyBorder="1" applyAlignment="1">
      <alignment horizontal="center" vertical="center"/>
      <protection/>
    </xf>
    <xf numFmtId="0" fontId="77" fillId="33" borderId="0" xfId="65" applyFont="1" applyFill="1" applyAlignment="1">
      <alignment horizontal="center"/>
      <protection/>
    </xf>
    <xf numFmtId="0" fontId="84" fillId="33" borderId="0" xfId="65" applyFont="1" applyFill="1" applyAlignment="1">
      <alignment horizontal="center" vertical="center"/>
      <protection/>
    </xf>
    <xf numFmtId="0" fontId="84" fillId="33" borderId="0" xfId="65" applyFont="1" applyFill="1" applyAlignment="1">
      <alignment vertical="center"/>
      <protection/>
    </xf>
    <xf numFmtId="49" fontId="77" fillId="0" borderId="118" xfId="65" applyNumberFormat="1" applyFont="1" applyBorder="1" applyAlignment="1">
      <alignment horizontal="center" vertical="center"/>
      <protection/>
    </xf>
    <xf numFmtId="203" fontId="84" fillId="33" borderId="0" xfId="45" applyNumberFormat="1" applyFont="1" applyFill="1" applyBorder="1" applyAlignment="1">
      <alignment vertical="center"/>
    </xf>
    <xf numFmtId="0" fontId="84" fillId="33" borderId="0" xfId="65" applyFont="1" applyFill="1" applyBorder="1" applyAlignment="1">
      <alignment horizontal="center" vertical="center"/>
      <protection/>
    </xf>
    <xf numFmtId="49" fontId="77" fillId="0" borderId="133" xfId="65" applyNumberFormat="1" applyFont="1" applyBorder="1" applyAlignment="1">
      <alignment horizontal="center" vertical="center"/>
      <protection/>
    </xf>
    <xf numFmtId="49" fontId="77" fillId="0" borderId="44" xfId="65" applyNumberFormat="1" applyFont="1" applyBorder="1" applyAlignment="1">
      <alignment horizontal="center" vertical="center"/>
      <protection/>
    </xf>
    <xf numFmtId="0" fontId="84" fillId="36" borderId="144" xfId="65" applyFont="1" applyFill="1" applyBorder="1" applyAlignment="1">
      <alignment horizontal="center" vertical="center" wrapText="1"/>
      <protection/>
    </xf>
    <xf numFmtId="0" fontId="84" fillId="0" borderId="145" xfId="65" applyFont="1" applyBorder="1" applyAlignment="1">
      <alignment horizontal="center" vertical="center"/>
      <protection/>
    </xf>
    <xf numFmtId="3" fontId="86" fillId="0" borderId="0" xfId="65" applyNumberFormat="1" applyFont="1" applyBorder="1">
      <alignment/>
      <protection/>
    </xf>
    <xf numFmtId="0" fontId="84" fillId="0" borderId="146" xfId="65" applyFont="1" applyBorder="1" applyAlignment="1">
      <alignment horizontal="center" vertical="center"/>
      <protection/>
    </xf>
    <xf numFmtId="203" fontId="84" fillId="0" borderId="147" xfId="45" applyNumberFormat="1" applyFont="1" applyBorder="1" applyAlignment="1">
      <alignment vertical="center"/>
    </xf>
    <xf numFmtId="0" fontId="84" fillId="0" borderId="148" xfId="65" applyFont="1" applyBorder="1" applyAlignment="1">
      <alignment horizontal="center" vertical="center" wrapText="1"/>
      <protection/>
    </xf>
    <xf numFmtId="0" fontId="77" fillId="0" borderId="148" xfId="65" applyFont="1" applyBorder="1" applyAlignment="1">
      <alignment vertical="center" wrapText="1"/>
      <protection/>
    </xf>
    <xf numFmtId="0" fontId="84" fillId="33" borderId="149" xfId="20" applyFont="1" applyFill="1" applyBorder="1" applyAlignment="1">
      <alignment horizontal="center"/>
    </xf>
    <xf numFmtId="0" fontId="77" fillId="0" borderId="149" xfId="65" applyFont="1" applyFill="1" applyBorder="1" applyAlignment="1">
      <alignment vertical="center"/>
      <protection/>
    </xf>
    <xf numFmtId="49" fontId="77" fillId="0" borderId="148" xfId="65" applyNumberFormat="1" applyFont="1" applyBorder="1" applyAlignment="1">
      <alignment horizontal="center" vertical="center"/>
      <protection/>
    </xf>
    <xf numFmtId="203" fontId="84" fillId="0" borderId="149" xfId="45" applyNumberFormat="1" applyFont="1" applyFill="1" applyBorder="1" applyAlignment="1">
      <alignment vertical="center"/>
    </xf>
    <xf numFmtId="203" fontId="84" fillId="0" borderId="150" xfId="45" applyNumberFormat="1" applyFont="1" applyFill="1" applyBorder="1" applyAlignment="1">
      <alignment vertical="center"/>
    </xf>
    <xf numFmtId="0" fontId="84" fillId="0" borderId="149" xfId="65" applyFont="1" applyBorder="1" applyAlignment="1">
      <alignment horizontal="center" vertical="center"/>
      <protection/>
    </xf>
    <xf numFmtId="203" fontId="84" fillId="0" borderId="151" xfId="45" applyNumberFormat="1" applyFont="1" applyBorder="1" applyAlignment="1">
      <alignment vertical="center"/>
    </xf>
    <xf numFmtId="0" fontId="54" fillId="33" borderId="0" xfId="69" applyFont="1" applyFill="1">
      <alignment/>
      <protection/>
    </xf>
    <xf numFmtId="0" fontId="6" fillId="0" borderId="82" xfId="74" applyFont="1" applyBorder="1" applyAlignment="1">
      <alignment wrapText="1"/>
    </xf>
    <xf numFmtId="0" fontId="63" fillId="35" borderId="11" xfId="74" applyFont="1" applyFill="1" applyBorder="1" applyAlignment="1">
      <alignment/>
    </xf>
    <xf numFmtId="3" fontId="0" fillId="0" borderId="15" xfId="74" applyNumberFormat="1" applyFont="1" applyFill="1" applyBorder="1" applyAlignment="1">
      <alignment/>
    </xf>
    <xf numFmtId="3" fontId="0" fillId="0" borderId="11" xfId="74" applyNumberFormat="1" applyFont="1" applyFill="1" applyBorder="1" applyAlignment="1">
      <alignment horizontal="right"/>
    </xf>
    <xf numFmtId="3" fontId="0" fillId="0" borderId="11" xfId="74" applyNumberFormat="1" applyFont="1" applyFill="1" applyBorder="1" applyAlignment="1">
      <alignment/>
    </xf>
    <xf numFmtId="3" fontId="0" fillId="0" borderId="18" xfId="74" applyNumberFormat="1" applyFont="1" applyFill="1" applyBorder="1" applyAlignment="1">
      <alignment/>
    </xf>
    <xf numFmtId="0" fontId="6" fillId="0" borderId="82" xfId="74" applyFont="1" applyBorder="1" applyAlignment="1">
      <alignment/>
    </xf>
    <xf numFmtId="3" fontId="51" fillId="0" borderId="81" xfId="78" applyNumberFormat="1" applyFont="1" applyBorder="1">
      <alignment/>
      <protection/>
    </xf>
    <xf numFmtId="3" fontId="51" fillId="0" borderId="11" xfId="78" applyNumberFormat="1" applyFont="1" applyBorder="1">
      <alignment/>
      <protection/>
    </xf>
    <xf numFmtId="3" fontId="51" fillId="0" borderId="82" xfId="78" applyNumberFormat="1" applyFont="1" applyBorder="1">
      <alignment/>
      <protection/>
    </xf>
    <xf numFmtId="3" fontId="51" fillId="0" borderId="15" xfId="78" applyNumberFormat="1" applyFont="1" applyBorder="1">
      <alignment/>
      <protection/>
    </xf>
    <xf numFmtId="3" fontId="51" fillId="0" borderId="11" xfId="78" applyNumberFormat="1" applyFont="1" applyFill="1" applyBorder="1">
      <alignment/>
      <protection/>
    </xf>
    <xf numFmtId="1" fontId="21" fillId="33" borderId="68" xfId="78" applyNumberFormat="1" applyFont="1" applyFill="1" applyBorder="1" applyAlignment="1">
      <alignment horizontal="center"/>
      <protection/>
    </xf>
    <xf numFmtId="0" fontId="24" fillId="0" borderId="52" xfId="0" applyFont="1" applyBorder="1" applyAlignment="1">
      <alignment/>
    </xf>
    <xf numFmtId="0" fontId="24" fillId="0" borderId="52" xfId="0" applyFont="1" applyBorder="1" applyAlignment="1">
      <alignment wrapText="1"/>
    </xf>
    <xf numFmtId="3" fontId="24" fillId="0" borderId="52" xfId="0" applyNumberFormat="1" applyFont="1" applyBorder="1" applyAlignment="1">
      <alignment/>
    </xf>
    <xf numFmtId="3" fontId="24" fillId="0" borderId="105" xfId="0" applyNumberFormat="1" applyFont="1" applyBorder="1" applyAlignment="1">
      <alignment wrapText="1"/>
    </xf>
    <xf numFmtId="0" fontId="24" fillId="37" borderId="52" xfId="0" applyFont="1" applyFill="1" applyBorder="1" applyAlignment="1">
      <alignment/>
    </xf>
    <xf numFmtId="0" fontId="24" fillId="37" borderId="52" xfId="0" applyFont="1" applyFill="1" applyBorder="1" applyAlignment="1">
      <alignment wrapText="1"/>
    </xf>
    <xf numFmtId="0" fontId="24" fillId="0" borderId="52" xfId="0" applyFont="1" applyFill="1" applyBorder="1" applyAlignment="1">
      <alignment/>
    </xf>
    <xf numFmtId="3" fontId="21" fillId="33" borderId="52" xfId="0" applyNumberFormat="1" applyFont="1" applyFill="1" applyBorder="1" applyAlignment="1">
      <alignment/>
    </xf>
    <xf numFmtId="0" fontId="25" fillId="37" borderId="130" xfId="0" applyFont="1" applyFill="1" applyBorder="1" applyAlignment="1">
      <alignment horizontal="centerContinuous"/>
    </xf>
    <xf numFmtId="0" fontId="24" fillId="0" borderId="130" xfId="0" applyFont="1" applyFill="1" applyBorder="1" applyAlignment="1">
      <alignment horizontal="center"/>
    </xf>
    <xf numFmtId="0" fontId="24" fillId="0" borderId="130" xfId="0" applyFont="1" applyFill="1" applyBorder="1" applyAlignment="1">
      <alignment/>
    </xf>
    <xf numFmtId="0" fontId="24" fillId="0" borderId="130" xfId="0" applyFont="1" applyFill="1" applyBorder="1" applyAlignment="1">
      <alignment wrapText="1"/>
    </xf>
    <xf numFmtId="3" fontId="26" fillId="0" borderId="130" xfId="0" applyNumberFormat="1" applyFont="1" applyFill="1" applyBorder="1" applyAlignment="1">
      <alignment/>
    </xf>
    <xf numFmtId="3" fontId="26" fillId="0" borderId="152" xfId="0" applyNumberFormat="1" applyFont="1" applyFill="1" applyBorder="1" applyAlignment="1">
      <alignment wrapText="1"/>
    </xf>
    <xf numFmtId="3" fontId="8" fillId="0" borderId="95" xfId="78" applyNumberFormat="1" applyFont="1" applyBorder="1">
      <alignment/>
      <protection/>
    </xf>
    <xf numFmtId="3" fontId="1" fillId="0" borderId="95" xfId="78" applyNumberFormat="1" applyFont="1" applyBorder="1">
      <alignment/>
      <protection/>
    </xf>
    <xf numFmtId="0" fontId="27" fillId="0" borderId="0" xfId="0" applyFont="1" applyAlignment="1">
      <alignment/>
    </xf>
    <xf numFmtId="3" fontId="0" fillId="0" borderId="52" xfId="78" applyNumberFormat="1" applyFont="1" applyBorder="1">
      <alignment/>
      <protection/>
    </xf>
    <xf numFmtId="0" fontId="0" fillId="0" borderId="52" xfId="0" applyFont="1" applyBorder="1" applyAlignment="1">
      <alignment horizontal="left"/>
    </xf>
    <xf numFmtId="0" fontId="24" fillId="0" borderId="52" xfId="0" applyFont="1" applyBorder="1" applyAlignment="1">
      <alignment horizontal="center"/>
    </xf>
    <xf numFmtId="0" fontId="24" fillId="37" borderId="52" xfId="0" applyFont="1" applyFill="1" applyBorder="1" applyAlignment="1">
      <alignment horizontal="center"/>
    </xf>
    <xf numFmtId="0" fontId="63" fillId="33" borderId="52" xfId="0" applyFont="1" applyFill="1" applyBorder="1" applyAlignment="1">
      <alignment horizontal="left"/>
    </xf>
    <xf numFmtId="0" fontId="63" fillId="33" borderId="52" xfId="0" applyFont="1" applyFill="1" applyBorder="1" applyAlignment="1">
      <alignment horizontal="center"/>
    </xf>
    <xf numFmtId="0" fontId="63" fillId="33" borderId="52" xfId="0" applyFont="1" applyFill="1" applyBorder="1" applyAlignment="1">
      <alignment/>
    </xf>
    <xf numFmtId="0" fontId="63" fillId="33" borderId="52" xfId="0" applyFont="1" applyFill="1" applyBorder="1" applyAlignment="1">
      <alignment wrapText="1"/>
    </xf>
    <xf numFmtId="3" fontId="0" fillId="0" borderId="0" xfId="78" applyNumberFormat="1" applyFont="1" applyBorder="1">
      <alignment/>
      <protection/>
    </xf>
    <xf numFmtId="0" fontId="21" fillId="33" borderId="52" xfId="75" applyFont="1" applyFill="1" applyBorder="1" applyAlignment="1">
      <alignment horizontal="center"/>
      <protection/>
    </xf>
    <xf numFmtId="1" fontId="12" fillId="0" borderId="47" xfId="78" applyNumberFormat="1" applyFont="1" applyBorder="1">
      <alignment/>
      <protection/>
    </xf>
    <xf numFmtId="3" fontId="12" fillId="0" borderId="47" xfId="78" applyNumberFormat="1" applyFont="1" applyBorder="1">
      <alignment/>
      <protection/>
    </xf>
    <xf numFmtId="3" fontId="12" fillId="0" borderId="47" xfId="78" applyNumberFormat="1" applyFont="1" applyBorder="1" applyAlignment="1">
      <alignment wrapText="1"/>
      <protection/>
    </xf>
    <xf numFmtId="3" fontId="28" fillId="0" borderId="29" xfId="78" applyNumberFormat="1" applyFont="1" applyBorder="1">
      <alignment/>
      <protection/>
    </xf>
    <xf numFmtId="3" fontId="0" fillId="0" borderId="121" xfId="76" applyNumberFormat="1" applyFont="1" applyBorder="1">
      <alignment/>
      <protection/>
    </xf>
    <xf numFmtId="3" fontId="29" fillId="0" borderId="153" xfId="76" applyNumberFormat="1" applyFont="1" applyBorder="1">
      <alignment/>
      <protection/>
    </xf>
    <xf numFmtId="3" fontId="0" fillId="0" borderId="123" xfId="76" applyNumberFormat="1" applyFont="1" applyBorder="1">
      <alignment/>
      <protection/>
    </xf>
    <xf numFmtId="3" fontId="0" fillId="0" borderId="123" xfId="76" applyNumberFormat="1" applyBorder="1">
      <alignment/>
      <protection/>
    </xf>
    <xf numFmtId="3" fontId="0" fillId="0" borderId="125" xfId="76" applyNumberFormat="1" applyBorder="1">
      <alignment/>
      <protection/>
    </xf>
    <xf numFmtId="3" fontId="51" fillId="33" borderId="118" xfId="76" applyNumberFormat="1" applyFont="1" applyFill="1" applyBorder="1">
      <alignment/>
      <protection/>
    </xf>
    <xf numFmtId="49" fontId="17" fillId="33" borderId="154" xfId="0" applyNumberFormat="1" applyFont="1" applyFill="1" applyBorder="1" applyAlignment="1">
      <alignment horizontal="center" vertical="center"/>
    </xf>
    <xf numFmtId="49" fontId="18" fillId="33" borderId="101" xfId="73" applyNumberFormat="1" applyFont="1" applyFill="1" applyBorder="1" applyAlignment="1">
      <alignment horizontal="left" vertical="center" wrapText="1"/>
      <protection/>
    </xf>
    <xf numFmtId="49" fontId="17" fillId="33" borderId="104" xfId="0" applyNumberFormat="1" applyFont="1" applyFill="1" applyBorder="1" applyAlignment="1">
      <alignment horizontal="center" vertical="center"/>
    </xf>
    <xf numFmtId="0" fontId="17" fillId="33" borderId="52" xfId="0" applyFont="1" applyFill="1" applyBorder="1" applyAlignment="1">
      <alignment horizontal="center" vertical="center"/>
    </xf>
    <xf numFmtId="3" fontId="18" fillId="33" borderId="52" xfId="73" applyNumberFormat="1" applyFont="1" applyFill="1" applyBorder="1" applyAlignment="1">
      <alignment horizontal="center" vertical="center" wrapText="1"/>
      <protection/>
    </xf>
    <xf numFmtId="0" fontId="30" fillId="33" borderId="52" xfId="73" applyFont="1" applyFill="1" applyBorder="1" applyAlignment="1">
      <alignment horizontal="left" vertical="center" wrapText="1"/>
      <protection/>
    </xf>
    <xf numFmtId="49" fontId="18" fillId="33" borderId="52" xfId="73" applyNumberFormat="1" applyFont="1" applyFill="1" applyBorder="1" applyAlignment="1">
      <alignment horizontal="left" vertical="center" wrapText="1"/>
      <protection/>
    </xf>
    <xf numFmtId="3" fontId="31" fillId="33" borderId="52" xfId="73" applyNumberFormat="1" applyFont="1" applyFill="1" applyBorder="1" applyAlignment="1">
      <alignment horizontal="center" vertical="center" wrapText="1"/>
      <protection/>
    </xf>
    <xf numFmtId="3" fontId="27" fillId="33" borderId="105" xfId="73" applyNumberFormat="1" applyFont="1" applyFill="1" applyBorder="1" applyAlignment="1">
      <alignment horizontal="center" vertical="center" wrapText="1"/>
      <protection/>
    </xf>
    <xf numFmtId="0" fontId="82" fillId="33" borderId="52" xfId="0" applyFont="1" applyFill="1" applyBorder="1" applyAlignment="1">
      <alignment horizontal="center" vertical="center"/>
    </xf>
    <xf numFmtId="0" fontId="83" fillId="33" borderId="52" xfId="0" applyFont="1" applyFill="1" applyBorder="1" applyAlignment="1">
      <alignment vertical="center" wrapText="1"/>
    </xf>
    <xf numFmtId="203" fontId="31" fillId="33" borderId="52" xfId="43" applyNumberFormat="1" applyFont="1" applyFill="1" applyBorder="1" applyAlignment="1">
      <alignment horizontal="center" vertical="center" wrapText="1"/>
    </xf>
    <xf numFmtId="203" fontId="31" fillId="33" borderId="52" xfId="43" applyNumberFormat="1" applyFont="1" applyFill="1" applyBorder="1" applyAlignment="1">
      <alignment/>
    </xf>
    <xf numFmtId="203" fontId="31" fillId="33" borderId="105" xfId="43" applyNumberFormat="1" applyFont="1" applyFill="1" applyBorder="1" applyAlignment="1">
      <alignment/>
    </xf>
    <xf numFmtId="0" fontId="17" fillId="33" borderId="132" xfId="0" applyFont="1" applyFill="1" applyBorder="1" applyAlignment="1">
      <alignment horizontal="center" vertical="center"/>
    </xf>
    <xf numFmtId="49" fontId="17" fillId="33" borderId="155" xfId="0" applyNumberFormat="1" applyFont="1" applyFill="1" applyBorder="1" applyAlignment="1">
      <alignment horizontal="center" vertical="center"/>
    </xf>
    <xf numFmtId="0" fontId="30" fillId="0" borderId="95" xfId="73" applyFont="1" applyFill="1" applyBorder="1" applyAlignment="1">
      <alignment horizontal="left" vertical="center" wrapText="1"/>
      <protection/>
    </xf>
    <xf numFmtId="203" fontId="31" fillId="33" borderId="52" xfId="43" applyNumberFormat="1" applyFont="1" applyFill="1" applyBorder="1" applyAlignment="1">
      <alignment vertical="center"/>
    </xf>
    <xf numFmtId="0" fontId="77" fillId="0" borderId="140" xfId="65" applyFont="1" applyBorder="1" applyAlignment="1">
      <alignment horizontal="center" vertical="center" wrapText="1"/>
      <protection/>
    </xf>
    <xf numFmtId="49" fontId="21" fillId="33" borderId="156" xfId="78" applyNumberFormat="1" applyFont="1" applyFill="1" applyBorder="1" applyAlignment="1">
      <alignment horizontal="center"/>
      <protection/>
    </xf>
    <xf numFmtId="0" fontId="29" fillId="0" borderId="52" xfId="0" applyFont="1" applyBorder="1" applyAlignment="1">
      <alignment horizontal="right" vertical="top" wrapText="1"/>
    </xf>
    <xf numFmtId="3" fontId="87" fillId="0" borderId="52" xfId="0" applyNumberFormat="1" applyFont="1" applyBorder="1" applyAlignment="1">
      <alignment/>
    </xf>
    <xf numFmtId="49" fontId="0" fillId="33" borderId="157" xfId="43" applyNumberFormat="1" applyFill="1" applyBorder="1" applyAlignment="1">
      <alignment/>
    </xf>
    <xf numFmtId="49" fontId="0" fillId="0" borderId="31" xfId="43" applyNumberFormat="1" applyBorder="1" applyAlignment="1">
      <alignment/>
    </xf>
    <xf numFmtId="49" fontId="0" fillId="33" borderId="47" xfId="43" applyNumberFormat="1" applyFill="1" applyBorder="1" applyAlignment="1">
      <alignment/>
    </xf>
    <xf numFmtId="49" fontId="0" fillId="33" borderId="48" xfId="43" applyNumberFormat="1" applyFill="1" applyBorder="1" applyAlignment="1">
      <alignment/>
    </xf>
    <xf numFmtId="3" fontId="21" fillId="33" borderId="157" xfId="78" applyNumberFormat="1" applyFont="1" applyFill="1" applyBorder="1" applyAlignment="1">
      <alignment horizontal="right"/>
      <protection/>
    </xf>
    <xf numFmtId="3" fontId="21" fillId="33" borderId="27" xfId="78" applyNumberFormat="1" applyFont="1" applyFill="1" applyBorder="1" applyAlignment="1">
      <alignment horizontal="right"/>
      <protection/>
    </xf>
    <xf numFmtId="3" fontId="12" fillId="0" borderId="47" xfId="78" applyNumberFormat="1" applyFont="1" applyBorder="1" applyAlignment="1">
      <alignment horizontal="right"/>
      <protection/>
    </xf>
    <xf numFmtId="3" fontId="1" fillId="0" borderId="52" xfId="78" applyNumberFormat="1" applyFont="1" applyBorder="1" applyAlignment="1">
      <alignment horizontal="center"/>
      <protection/>
    </xf>
    <xf numFmtId="3" fontId="26" fillId="0" borderId="52" xfId="0" applyNumberFormat="1" applyFont="1" applyBorder="1" applyAlignment="1">
      <alignment/>
    </xf>
    <xf numFmtId="3" fontId="26" fillId="0" borderId="105" xfId="0" applyNumberFormat="1" applyFont="1" applyBorder="1" applyAlignment="1">
      <alignment wrapText="1"/>
    </xf>
    <xf numFmtId="1" fontId="0" fillId="0" borderId="52" xfId="43" applyNumberFormat="1" applyFont="1" applyFill="1" applyBorder="1" applyAlignment="1">
      <alignment horizontal="right"/>
    </xf>
    <xf numFmtId="1" fontId="24" fillId="0" borderId="52" xfId="0" applyNumberFormat="1" applyFont="1" applyBorder="1" applyAlignment="1">
      <alignment horizontal="right"/>
    </xf>
    <xf numFmtId="0" fontId="29" fillId="0" borderId="158" xfId="0" applyNumberFormat="1" applyFont="1" applyFill="1" applyBorder="1" applyAlignment="1" applyProtection="1">
      <alignment horizontal="center" vertical="center" wrapText="1"/>
      <protection/>
    </xf>
    <xf numFmtId="49" fontId="21" fillId="33" borderId="156" xfId="78" applyNumberFormat="1" applyFont="1" applyFill="1" applyBorder="1" applyAlignment="1">
      <alignment horizontal="center"/>
      <protection/>
    </xf>
    <xf numFmtId="49" fontId="24" fillId="0" borderId="52" xfId="0" applyNumberFormat="1" applyFont="1" applyBorder="1" applyAlignment="1">
      <alignment horizontal="center"/>
    </xf>
    <xf numFmtId="0" fontId="54" fillId="33" borderId="159" xfId="74" applyFont="1" applyFill="1" applyBorder="1" applyAlignment="1">
      <alignment horizontal="center" wrapText="1"/>
    </xf>
    <xf numFmtId="0" fontId="54" fillId="33" borderId="10" xfId="74" applyFont="1" applyFill="1" applyBorder="1" applyAlignment="1">
      <alignment horizontal="center"/>
    </xf>
    <xf numFmtId="0" fontId="54" fillId="33" borderId="12" xfId="74" applyFont="1" applyFill="1" applyBorder="1" applyAlignment="1">
      <alignment horizontal="center"/>
    </xf>
    <xf numFmtId="0" fontId="51" fillId="33" borderId="129" xfId="75" applyFont="1" applyFill="1" applyBorder="1" applyAlignment="1">
      <alignment horizontal="center" vertical="center" wrapText="1"/>
      <protection/>
    </xf>
    <xf numFmtId="0" fontId="51" fillId="33" borderId="11" xfId="75" applyFont="1" applyFill="1" applyBorder="1" applyAlignment="1">
      <alignment horizontal="center" vertical="center" wrapText="1"/>
      <protection/>
    </xf>
    <xf numFmtId="0" fontId="51" fillId="33" borderId="13" xfId="75" applyFont="1" applyFill="1" applyBorder="1" applyAlignment="1">
      <alignment horizontal="center" vertical="center" wrapText="1"/>
      <protection/>
    </xf>
    <xf numFmtId="0" fontId="54" fillId="33" borderId="129" xfId="74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55" fillId="33" borderId="129" xfId="74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21" fillId="33" borderId="129" xfId="75" applyFont="1" applyFill="1" applyBorder="1" applyAlignment="1">
      <alignment horizontal="center" vertical="center"/>
      <protection/>
    </xf>
    <xf numFmtId="0" fontId="21" fillId="33" borderId="129" xfId="68" applyFont="1" applyFill="1" applyBorder="1" applyAlignment="1">
      <alignment horizontal="center" vertical="center"/>
      <protection/>
    </xf>
    <xf numFmtId="0" fontId="51" fillId="33" borderId="160" xfId="75" applyFont="1" applyFill="1" applyBorder="1" applyAlignment="1">
      <alignment horizontal="center" vertical="center" wrapText="1"/>
      <protection/>
    </xf>
    <xf numFmtId="0" fontId="51" fillId="33" borderId="18" xfId="75" applyFont="1" applyFill="1" applyBorder="1" applyAlignment="1">
      <alignment horizontal="center" vertical="center" wrapText="1"/>
      <protection/>
    </xf>
    <xf numFmtId="0" fontId="51" fillId="33" borderId="19" xfId="75" applyFont="1" applyFill="1" applyBorder="1" applyAlignment="1">
      <alignment horizontal="center" vertical="center" wrapText="1"/>
      <protection/>
    </xf>
    <xf numFmtId="0" fontId="55" fillId="33" borderId="11" xfId="68" applyFont="1" applyFill="1" applyBorder="1" applyAlignment="1">
      <alignment horizontal="center" vertical="center"/>
      <protection/>
    </xf>
    <xf numFmtId="0" fontId="54" fillId="33" borderId="50" xfId="75" applyFont="1" applyFill="1" applyBorder="1" applyAlignment="1">
      <alignment horizontal="right"/>
      <protection/>
    </xf>
    <xf numFmtId="0" fontId="54" fillId="33" borderId="93" xfId="75" applyFont="1" applyFill="1" applyBorder="1" applyAlignment="1">
      <alignment horizontal="right"/>
      <protection/>
    </xf>
    <xf numFmtId="0" fontId="54" fillId="33" borderId="0" xfId="75" applyFont="1" applyFill="1" applyBorder="1" applyAlignment="1">
      <alignment horizontal="right"/>
      <protection/>
    </xf>
    <xf numFmtId="0" fontId="54" fillId="33" borderId="69" xfId="75" applyFont="1" applyFill="1" applyBorder="1" applyAlignment="1">
      <alignment horizontal="right"/>
      <protection/>
    </xf>
    <xf numFmtId="0" fontId="54" fillId="33" borderId="49" xfId="75" applyFont="1" applyFill="1" applyBorder="1" applyAlignment="1">
      <alignment horizontal="right"/>
      <protection/>
    </xf>
    <xf numFmtId="0" fontId="54" fillId="33" borderId="98" xfId="75" applyFont="1" applyFill="1" applyBorder="1" applyAlignment="1">
      <alignment horizontal="right"/>
      <protection/>
    </xf>
    <xf numFmtId="0" fontId="51" fillId="33" borderId="52" xfId="0" applyFont="1" applyFill="1" applyBorder="1" applyAlignment="1">
      <alignment vertical="center" wrapText="1"/>
    </xf>
    <xf numFmtId="14" fontId="50" fillId="33" borderId="63" xfId="65" applyNumberFormat="1" applyFont="1" applyFill="1" applyBorder="1" applyAlignment="1">
      <alignment horizontal="center"/>
      <protection/>
    </xf>
    <xf numFmtId="0" fontId="50" fillId="33" borderId="64" xfId="65" applyFont="1" applyFill="1" applyBorder="1" applyAlignment="1">
      <alignment horizontal="center"/>
      <protection/>
    </xf>
    <xf numFmtId="14" fontId="50" fillId="0" borderId="63" xfId="65" applyNumberFormat="1" applyFont="1" applyBorder="1" applyAlignment="1">
      <alignment horizontal="center"/>
      <protection/>
    </xf>
    <xf numFmtId="0" fontId="50" fillId="0" borderId="64" xfId="65" applyFont="1" applyBorder="1" applyAlignment="1">
      <alignment horizontal="center"/>
      <protection/>
    </xf>
    <xf numFmtId="3" fontId="21" fillId="33" borderId="68" xfId="78" applyNumberFormat="1" applyFont="1" applyFill="1" applyBorder="1" applyAlignment="1">
      <alignment horizontal="center"/>
      <protection/>
    </xf>
    <xf numFmtId="3" fontId="21" fillId="33" borderId="64" xfId="78" applyNumberFormat="1" applyFont="1" applyFill="1" applyBorder="1" applyAlignment="1">
      <alignment horizontal="center"/>
      <protection/>
    </xf>
    <xf numFmtId="3" fontId="21" fillId="33" borderId="42" xfId="70" applyNumberFormat="1" applyFont="1" applyFill="1" applyBorder="1" applyAlignment="1">
      <alignment horizontal="left"/>
      <protection/>
    </xf>
    <xf numFmtId="3" fontId="21" fillId="33" borderId="50" xfId="70" applyNumberFormat="1" applyFont="1" applyFill="1" applyBorder="1" applyAlignment="1">
      <alignment horizontal="left"/>
      <protection/>
    </xf>
    <xf numFmtId="0" fontId="51" fillId="33" borderId="130" xfId="0" applyFont="1" applyFill="1" applyBorder="1" applyAlignment="1">
      <alignment vertical="center" wrapText="1"/>
    </xf>
    <xf numFmtId="0" fontId="51" fillId="33" borderId="118" xfId="0" applyFont="1" applyFill="1" applyBorder="1" applyAlignment="1">
      <alignment vertical="center" wrapText="1"/>
    </xf>
    <xf numFmtId="0" fontId="51" fillId="33" borderId="44" xfId="0" applyFont="1" applyFill="1" applyBorder="1" applyAlignment="1">
      <alignment vertical="center" wrapText="1"/>
    </xf>
    <xf numFmtId="0" fontId="56" fillId="38" borderId="0" xfId="78" applyFont="1" applyFill="1" applyBorder="1" applyAlignment="1">
      <alignment horizontal="center"/>
      <protection/>
    </xf>
    <xf numFmtId="0" fontId="56" fillId="38" borderId="69" xfId="78" applyFont="1" applyFill="1" applyBorder="1" applyAlignment="1">
      <alignment horizontal="center"/>
      <protection/>
    </xf>
    <xf numFmtId="0" fontId="84" fillId="0" borderId="161" xfId="65" applyFont="1" applyBorder="1" applyAlignment="1">
      <alignment horizontal="center" vertical="center" wrapText="1"/>
      <protection/>
    </xf>
    <xf numFmtId="0" fontId="84" fillId="0" borderId="162" xfId="65" applyFont="1" applyBorder="1" applyAlignment="1">
      <alignment horizontal="center" vertical="center" wrapText="1"/>
      <protection/>
    </xf>
    <xf numFmtId="0" fontId="84" fillId="0" borderId="163" xfId="65" applyFont="1" applyBorder="1" applyAlignment="1">
      <alignment horizontal="center" vertical="center" wrapText="1"/>
      <protection/>
    </xf>
    <xf numFmtId="0" fontId="88" fillId="33" borderId="164" xfId="0" applyFont="1" applyFill="1" applyBorder="1" applyAlignment="1">
      <alignment horizontal="left" vertical="center" wrapText="1"/>
    </xf>
    <xf numFmtId="0" fontId="88" fillId="33" borderId="0" xfId="0" applyFont="1" applyFill="1" applyBorder="1" applyAlignment="1">
      <alignment horizontal="left" vertical="center" wrapText="1"/>
    </xf>
    <xf numFmtId="0" fontId="51" fillId="33" borderId="63" xfId="0" applyFont="1" applyFill="1" applyBorder="1" applyAlignment="1">
      <alignment horizontal="center"/>
    </xf>
    <xf numFmtId="0" fontId="51" fillId="33" borderId="68" xfId="0" applyFont="1" applyFill="1" applyBorder="1" applyAlignment="1">
      <alignment horizontal="center"/>
    </xf>
    <xf numFmtId="0" fontId="51" fillId="33" borderId="64" xfId="0" applyFont="1" applyFill="1" applyBorder="1" applyAlignment="1">
      <alignment horizontal="center"/>
    </xf>
    <xf numFmtId="0" fontId="84" fillId="0" borderId="21" xfId="65" applyFont="1" applyBorder="1" applyAlignment="1">
      <alignment horizontal="center" vertical="center" wrapText="1"/>
      <protection/>
    </xf>
    <xf numFmtId="0" fontId="84" fillId="0" borderId="152" xfId="65" applyFont="1" applyBorder="1" applyAlignment="1">
      <alignment horizontal="left" vertical="center" wrapText="1"/>
      <protection/>
    </xf>
    <xf numFmtId="0" fontId="84" fillId="0" borderId="165" xfId="65" applyFont="1" applyBorder="1" applyAlignment="1">
      <alignment horizontal="left" vertical="center" wrapText="1"/>
      <protection/>
    </xf>
    <xf numFmtId="0" fontId="84" fillId="0" borderId="22" xfId="65" applyFont="1" applyBorder="1" applyAlignment="1">
      <alignment horizontal="left" vertical="center" wrapText="1"/>
      <protection/>
    </xf>
    <xf numFmtId="0" fontId="54" fillId="33" borderId="49" xfId="0" applyFont="1" applyFill="1" applyBorder="1" applyAlignment="1">
      <alignment horizontal="center"/>
    </xf>
    <xf numFmtId="0" fontId="55" fillId="33" borderId="52" xfId="0" applyFont="1" applyFill="1" applyBorder="1" applyAlignment="1">
      <alignment horizontal="center"/>
    </xf>
    <xf numFmtId="0" fontId="51" fillId="33" borderId="52" xfId="0" applyFont="1" applyFill="1" applyBorder="1" applyAlignment="1">
      <alignment horizontal="center"/>
    </xf>
    <xf numFmtId="3" fontId="21" fillId="33" borderId="63" xfId="78" applyNumberFormat="1" applyFont="1" applyFill="1" applyBorder="1" applyAlignment="1">
      <alignment horizontal="left"/>
      <protection/>
    </xf>
    <xf numFmtId="3" fontId="21" fillId="33" borderId="68" xfId="78" applyNumberFormat="1" applyFont="1" applyFill="1" applyBorder="1" applyAlignment="1">
      <alignment horizontal="left"/>
      <protection/>
    </xf>
    <xf numFmtId="3" fontId="21" fillId="33" borderId="64" xfId="78" applyNumberFormat="1" applyFont="1" applyFill="1" applyBorder="1" applyAlignment="1">
      <alignment horizontal="left"/>
      <protection/>
    </xf>
    <xf numFmtId="3" fontId="12" fillId="33" borderId="0" xfId="78" applyNumberFormat="1" applyFont="1" applyFill="1" applyBorder="1" applyAlignment="1">
      <alignment horizontal="center"/>
      <protection/>
    </xf>
    <xf numFmtId="3" fontId="12" fillId="33" borderId="0" xfId="78" applyNumberFormat="1" applyFont="1" applyFill="1" applyBorder="1" applyAlignment="1">
      <alignment/>
      <protection/>
    </xf>
    <xf numFmtId="0" fontId="1" fillId="33" borderId="0" xfId="65" applyFont="1" applyFill="1" applyBorder="1" applyAlignment="1">
      <alignment/>
      <protection/>
    </xf>
    <xf numFmtId="3" fontId="21" fillId="33" borderId="50" xfId="78" applyNumberFormat="1" applyFont="1" applyFill="1" applyBorder="1" applyAlignment="1">
      <alignment horizontal="center" vertical="center"/>
      <protection/>
    </xf>
    <xf numFmtId="3" fontId="21" fillId="33" borderId="166" xfId="78" applyNumberFormat="1" applyFont="1" applyFill="1" applyBorder="1" applyAlignment="1">
      <alignment horizontal="center" vertical="center"/>
      <protection/>
    </xf>
    <xf numFmtId="3" fontId="21" fillId="33" borderId="0" xfId="78" applyNumberFormat="1" applyFont="1" applyFill="1" applyBorder="1" applyAlignment="1">
      <alignment horizontal="center" vertical="center"/>
      <protection/>
    </xf>
    <xf numFmtId="3" fontId="21" fillId="33" borderId="67" xfId="78" applyNumberFormat="1" applyFont="1" applyFill="1" applyBorder="1" applyAlignment="1">
      <alignment horizontal="center" vertical="center"/>
      <protection/>
    </xf>
    <xf numFmtId="49" fontId="21" fillId="33" borderId="167" xfId="78" applyNumberFormat="1" applyFont="1" applyFill="1" applyBorder="1" applyAlignment="1">
      <alignment horizontal="center" vertical="center" wrapText="1"/>
      <protection/>
    </xf>
    <xf numFmtId="49" fontId="21" fillId="33" borderId="22" xfId="78" applyNumberFormat="1" applyFont="1" applyFill="1" applyBorder="1" applyAlignment="1">
      <alignment horizontal="center" vertical="center" wrapText="1"/>
      <protection/>
    </xf>
    <xf numFmtId="49" fontId="21" fillId="33" borderId="156" xfId="78" applyNumberFormat="1" applyFont="1" applyFill="1" applyBorder="1" applyAlignment="1">
      <alignment horizontal="center"/>
      <protection/>
    </xf>
    <xf numFmtId="49" fontId="21" fillId="33" borderId="168" xfId="78" applyNumberFormat="1" applyFont="1" applyFill="1" applyBorder="1" applyAlignment="1">
      <alignment horizontal="center"/>
      <protection/>
    </xf>
    <xf numFmtId="0" fontId="21" fillId="33" borderId="63" xfId="0" applyFont="1" applyFill="1" applyBorder="1" applyAlignment="1">
      <alignment horizontal="left"/>
    </xf>
    <xf numFmtId="0" fontId="21" fillId="33" borderId="64" xfId="0" applyFont="1" applyFill="1" applyBorder="1" applyAlignment="1">
      <alignment horizontal="left"/>
    </xf>
    <xf numFmtId="49" fontId="21" fillId="33" borderId="169" xfId="78" applyNumberFormat="1" applyFont="1" applyFill="1" applyBorder="1" applyAlignment="1">
      <alignment horizontal="center" vertical="center" wrapText="1"/>
      <protection/>
    </xf>
    <xf numFmtId="49" fontId="21" fillId="33" borderId="44" xfId="78" applyNumberFormat="1" applyFont="1" applyFill="1" applyBorder="1" applyAlignment="1">
      <alignment horizontal="center" vertical="center" wrapText="1"/>
      <protection/>
    </xf>
    <xf numFmtId="3" fontId="21" fillId="33" borderId="156" xfId="78" applyNumberFormat="1" applyFont="1" applyFill="1" applyBorder="1" applyAlignment="1">
      <alignment horizontal="center"/>
      <protection/>
    </xf>
    <xf numFmtId="3" fontId="21" fillId="33" borderId="40" xfId="78" applyNumberFormat="1" applyFont="1" applyFill="1" applyBorder="1" applyAlignment="1">
      <alignment horizontal="center"/>
      <protection/>
    </xf>
    <xf numFmtId="49" fontId="12" fillId="33" borderId="0" xfId="78" applyNumberFormat="1" applyFont="1" applyFill="1" applyBorder="1" applyAlignment="1">
      <alignment horizontal="center"/>
      <protection/>
    </xf>
    <xf numFmtId="3" fontId="21" fillId="33" borderId="170" xfId="78" applyNumberFormat="1" applyFont="1" applyFill="1" applyBorder="1" applyAlignment="1">
      <alignment horizontal="center"/>
      <protection/>
    </xf>
    <xf numFmtId="0" fontId="1" fillId="33" borderId="42" xfId="65" applyFont="1" applyFill="1" applyBorder="1" applyAlignment="1">
      <alignment horizontal="left" vertical="center" wrapText="1"/>
      <protection/>
    </xf>
    <xf numFmtId="0" fontId="1" fillId="33" borderId="50" xfId="65" applyFont="1" applyFill="1" applyBorder="1" applyAlignment="1">
      <alignment horizontal="left" vertical="center" wrapText="1"/>
      <protection/>
    </xf>
    <xf numFmtId="0" fontId="1" fillId="33" borderId="93" xfId="65" applyFont="1" applyFill="1" applyBorder="1" applyAlignment="1">
      <alignment horizontal="left" vertical="center" wrapText="1"/>
      <protection/>
    </xf>
    <xf numFmtId="0" fontId="1" fillId="33" borderId="53" xfId="65" applyFont="1" applyFill="1" applyBorder="1" applyAlignment="1">
      <alignment horizontal="left" vertical="center" wrapText="1"/>
      <protection/>
    </xf>
    <xf numFmtId="0" fontId="1" fillId="33" borderId="49" xfId="65" applyFont="1" applyFill="1" applyBorder="1" applyAlignment="1">
      <alignment horizontal="left" vertical="center" wrapText="1"/>
      <protection/>
    </xf>
    <xf numFmtId="0" fontId="1" fillId="33" borderId="98" xfId="65" applyFont="1" applyFill="1" applyBorder="1" applyAlignment="1">
      <alignment horizontal="left" vertical="center" wrapText="1"/>
      <protection/>
    </xf>
    <xf numFmtId="0" fontId="52" fillId="33" borderId="0" xfId="65" applyFont="1" applyFill="1" applyAlignment="1">
      <alignment horizontal="left"/>
      <protection/>
    </xf>
    <xf numFmtId="0" fontId="21" fillId="33" borderId="171" xfId="76" applyFont="1" applyFill="1" applyBorder="1" applyAlignment="1">
      <alignment horizontal="center"/>
      <protection/>
    </xf>
    <xf numFmtId="0" fontId="21" fillId="33" borderId="172" xfId="76" applyFont="1" applyFill="1" applyBorder="1" applyAlignment="1">
      <alignment horizontal="center"/>
      <protection/>
    </xf>
    <xf numFmtId="0" fontId="51" fillId="33" borderId="63" xfId="76" applyFont="1" applyFill="1" applyBorder="1" applyAlignment="1">
      <alignment horizontal="left"/>
      <protection/>
    </xf>
    <xf numFmtId="0" fontId="51" fillId="33" borderId="64" xfId="76" applyFont="1" applyFill="1" applyBorder="1" applyAlignment="1">
      <alignment horizontal="left"/>
      <protection/>
    </xf>
    <xf numFmtId="0" fontId="55" fillId="35" borderId="63" xfId="76" applyFont="1" applyFill="1" applyBorder="1" applyAlignment="1">
      <alignment horizontal="left"/>
      <protection/>
    </xf>
    <xf numFmtId="0" fontId="55" fillId="35" borderId="64" xfId="76" applyFont="1" applyFill="1" applyBorder="1" applyAlignment="1">
      <alignment horizontal="left"/>
      <protection/>
    </xf>
    <xf numFmtId="0" fontId="54" fillId="35" borderId="115" xfId="0" applyFont="1" applyFill="1" applyBorder="1" applyAlignment="1">
      <alignment horizontal="center"/>
    </xf>
    <xf numFmtId="0" fontId="54" fillId="35" borderId="173" xfId="0" applyFont="1" applyFill="1" applyBorder="1" applyAlignment="1">
      <alignment horizontal="center"/>
    </xf>
    <xf numFmtId="0" fontId="15" fillId="33" borderId="159" xfId="65" applyFont="1" applyFill="1" applyBorder="1" applyAlignment="1">
      <alignment horizontal="center" vertical="center" wrapText="1"/>
      <protection/>
    </xf>
    <xf numFmtId="0" fontId="15" fillId="33" borderId="12" xfId="65" applyFont="1" applyFill="1" applyBorder="1" applyAlignment="1">
      <alignment horizontal="center" vertical="center" wrapText="1"/>
      <protection/>
    </xf>
    <xf numFmtId="0" fontId="15" fillId="33" borderId="129" xfId="65" applyFont="1" applyFill="1" applyBorder="1" applyAlignment="1">
      <alignment horizontal="center" vertical="center" wrapText="1"/>
      <protection/>
    </xf>
    <xf numFmtId="0" fontId="15" fillId="33" borderId="13" xfId="65" applyFont="1" applyFill="1" applyBorder="1" applyAlignment="1">
      <alignment horizontal="center" vertical="center" wrapText="1"/>
      <protection/>
    </xf>
    <xf numFmtId="203" fontId="15" fillId="33" borderId="129" xfId="43" applyNumberFormat="1" applyFont="1" applyFill="1" applyBorder="1" applyAlignment="1">
      <alignment horizontal="center" vertical="center" wrapText="1"/>
    </xf>
    <xf numFmtId="203" fontId="15" fillId="33" borderId="13" xfId="43" applyNumberFormat="1" applyFont="1" applyFill="1" applyBorder="1" applyAlignment="1">
      <alignment horizontal="center" vertical="center" wrapText="1"/>
    </xf>
    <xf numFmtId="3" fontId="15" fillId="33" borderId="129" xfId="0" applyNumberFormat="1" applyFont="1" applyFill="1" applyBorder="1" applyAlignment="1">
      <alignment horizontal="center" vertical="center" wrapText="1"/>
    </xf>
    <xf numFmtId="3" fontId="15" fillId="33" borderId="13" xfId="0" applyNumberFormat="1" applyFont="1" applyFill="1" applyBorder="1" applyAlignment="1">
      <alignment horizontal="center" vertical="center" wrapText="1"/>
    </xf>
    <xf numFmtId="0" fontId="15" fillId="33" borderId="129" xfId="72" applyFont="1" applyFill="1" applyBorder="1" applyAlignment="1">
      <alignment horizontal="center" vertical="center" wrapText="1"/>
      <protection/>
    </xf>
    <xf numFmtId="0" fontId="15" fillId="33" borderId="13" xfId="72" applyFont="1" applyFill="1" applyBorder="1" applyAlignment="1">
      <alignment horizontal="center" vertical="center" wrapText="1"/>
      <protection/>
    </xf>
    <xf numFmtId="49" fontId="15" fillId="33" borderId="129" xfId="0" applyNumberFormat="1" applyFont="1" applyFill="1" applyBorder="1" applyAlignment="1">
      <alignment horizontal="center" vertical="center" wrapText="1"/>
    </xf>
    <xf numFmtId="49" fontId="15" fillId="33" borderId="13" xfId="0" applyNumberFormat="1" applyFont="1" applyFill="1" applyBorder="1" applyAlignment="1">
      <alignment horizontal="center" vertical="center" wrapText="1"/>
    </xf>
    <xf numFmtId="203" fontId="15" fillId="33" borderId="160" xfId="43" applyNumberFormat="1" applyFont="1" applyFill="1" applyBorder="1" applyAlignment="1">
      <alignment horizontal="center" vertical="center" wrapText="1"/>
    </xf>
    <xf numFmtId="203" fontId="15" fillId="33" borderId="19" xfId="43" applyNumberFormat="1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vertical="center" wrapText="1"/>
    </xf>
    <xf numFmtId="49" fontId="15" fillId="33" borderId="129" xfId="65" applyNumberFormat="1" applyFont="1" applyFill="1" applyBorder="1" applyAlignment="1">
      <alignment horizontal="center" vertical="center" wrapText="1"/>
      <protection/>
    </xf>
    <xf numFmtId="49" fontId="15" fillId="33" borderId="13" xfId="65" applyNumberFormat="1" applyFont="1" applyFill="1" applyBorder="1" applyAlignment="1">
      <alignment horizontal="center" vertical="center" wrapText="1"/>
      <protection/>
    </xf>
    <xf numFmtId="0" fontId="6" fillId="33" borderId="63" xfId="0" applyFont="1" applyFill="1" applyBorder="1" applyAlignment="1">
      <alignment horizontal="center"/>
    </xf>
    <xf numFmtId="0" fontId="6" fillId="33" borderId="64" xfId="0" applyFont="1" applyFill="1" applyBorder="1" applyAlignment="1">
      <alignment horizontal="center"/>
    </xf>
    <xf numFmtId="0" fontId="6" fillId="33" borderId="130" xfId="0" applyFont="1" applyFill="1" applyBorder="1" applyAlignment="1">
      <alignment vertical="center" wrapText="1"/>
    </xf>
    <xf numFmtId="0" fontId="6" fillId="33" borderId="118" xfId="0" applyFont="1" applyFill="1" applyBorder="1" applyAlignment="1">
      <alignment vertical="center" wrapText="1"/>
    </xf>
    <xf numFmtId="0" fontId="6" fillId="33" borderId="44" xfId="0" applyFont="1" applyFill="1" applyBorder="1" applyAlignment="1">
      <alignment vertical="center" wrapText="1"/>
    </xf>
    <xf numFmtId="0" fontId="15" fillId="33" borderId="174" xfId="65" applyFont="1" applyFill="1" applyBorder="1" applyAlignment="1">
      <alignment horizontal="center" vertical="center" wrapText="1"/>
      <protection/>
    </xf>
    <xf numFmtId="0" fontId="15" fillId="33" borderId="132" xfId="65" applyFont="1" applyFill="1" applyBorder="1" applyAlignment="1">
      <alignment horizontal="center" vertical="center" wrapText="1"/>
      <protection/>
    </xf>
    <xf numFmtId="0" fontId="15" fillId="33" borderId="175" xfId="65" applyFont="1" applyFill="1" applyBorder="1" applyAlignment="1">
      <alignment horizontal="center" vertical="center" wrapText="1"/>
      <protection/>
    </xf>
    <xf numFmtId="0" fontId="15" fillId="33" borderId="176" xfId="65" applyFont="1" applyFill="1" applyBorder="1" applyAlignment="1">
      <alignment horizontal="center" vertical="center" wrapText="1"/>
      <protection/>
    </xf>
    <xf numFmtId="2" fontId="21" fillId="33" borderId="51" xfId="73" applyNumberFormat="1" applyFont="1" applyFill="1" applyBorder="1" applyAlignment="1">
      <alignment horizontal="left"/>
      <protection/>
    </xf>
    <xf numFmtId="2" fontId="21" fillId="33" borderId="0" xfId="73" applyNumberFormat="1" applyFont="1" applyFill="1" applyBorder="1" applyAlignment="1">
      <alignment horizontal="left"/>
      <protection/>
    </xf>
    <xf numFmtId="49" fontId="15" fillId="33" borderId="174" xfId="65" applyNumberFormat="1" applyFont="1" applyFill="1" applyBorder="1" applyAlignment="1">
      <alignment horizontal="center" vertical="center" wrapText="1"/>
      <protection/>
    </xf>
    <xf numFmtId="49" fontId="15" fillId="33" borderId="132" xfId="65" applyNumberFormat="1" applyFont="1" applyFill="1" applyBorder="1" applyAlignment="1">
      <alignment horizontal="center" vertical="center" wrapText="1"/>
      <protection/>
    </xf>
    <xf numFmtId="203" fontId="15" fillId="33" borderId="177" xfId="43" applyNumberFormat="1" applyFont="1" applyFill="1" applyBorder="1" applyAlignment="1">
      <alignment horizontal="center" vertical="center" wrapText="1"/>
    </xf>
    <xf numFmtId="203" fontId="15" fillId="33" borderId="178" xfId="43" applyNumberFormat="1" applyFont="1" applyFill="1" applyBorder="1" applyAlignment="1">
      <alignment horizontal="center" vertical="center" wrapText="1"/>
    </xf>
    <xf numFmtId="203" fontId="15" fillId="33" borderId="179" xfId="43" applyNumberFormat="1" applyFont="1" applyFill="1" applyBorder="1" applyAlignment="1">
      <alignment horizontal="center" vertical="center" wrapText="1"/>
    </xf>
    <xf numFmtId="203" fontId="15" fillId="33" borderId="50" xfId="43" applyNumberFormat="1" applyFont="1" applyFill="1" applyBorder="1" applyAlignment="1">
      <alignment horizontal="center" vertical="center" wrapText="1"/>
    </xf>
    <xf numFmtId="203" fontId="15" fillId="33" borderId="180" xfId="43" applyNumberFormat="1" applyFont="1" applyFill="1" applyBorder="1" applyAlignment="1">
      <alignment horizontal="center" vertical="center" wrapText="1"/>
    </xf>
    <xf numFmtId="3" fontId="15" fillId="33" borderId="174" xfId="0" applyNumberFormat="1" applyFont="1" applyFill="1" applyBorder="1" applyAlignment="1">
      <alignment horizontal="center" vertical="center" wrapText="1"/>
    </xf>
    <xf numFmtId="3" fontId="15" fillId="33" borderId="132" xfId="0" applyNumberFormat="1" applyFont="1" applyFill="1" applyBorder="1" applyAlignment="1">
      <alignment horizontal="center" vertical="center" wrapText="1"/>
    </xf>
    <xf numFmtId="0" fontId="15" fillId="33" borderId="174" xfId="72" applyFont="1" applyFill="1" applyBorder="1" applyAlignment="1">
      <alignment horizontal="center" vertical="center" wrapText="1"/>
      <protection/>
    </xf>
    <xf numFmtId="0" fontId="15" fillId="33" borderId="132" xfId="72" applyFont="1" applyFill="1" applyBorder="1" applyAlignment="1">
      <alignment horizontal="center" vertical="center" wrapText="1"/>
      <protection/>
    </xf>
    <xf numFmtId="0" fontId="15" fillId="33" borderId="181" xfId="65" applyFont="1" applyFill="1" applyBorder="1" applyAlignment="1">
      <alignment horizontal="center" vertical="center" wrapText="1"/>
      <protection/>
    </xf>
    <xf numFmtId="0" fontId="15" fillId="33" borderId="182" xfId="65" applyFont="1" applyFill="1" applyBorder="1" applyAlignment="1">
      <alignment horizontal="center" vertical="center" wrapText="1"/>
      <protection/>
    </xf>
    <xf numFmtId="203" fontId="15" fillId="33" borderId="174" xfId="43" applyNumberFormat="1" applyFont="1" applyFill="1" applyBorder="1" applyAlignment="1">
      <alignment horizontal="center" vertical="center" wrapText="1"/>
    </xf>
    <xf numFmtId="203" fontId="15" fillId="33" borderId="132" xfId="43" applyNumberFormat="1" applyFont="1" applyFill="1" applyBorder="1" applyAlignment="1">
      <alignment horizontal="center" vertical="center" wrapText="1"/>
    </xf>
    <xf numFmtId="49" fontId="15" fillId="33" borderId="174" xfId="0" applyNumberFormat="1" applyFont="1" applyFill="1" applyBorder="1" applyAlignment="1">
      <alignment horizontal="center" vertical="center" wrapText="1"/>
    </xf>
    <xf numFmtId="49" fontId="15" fillId="33" borderId="132" xfId="0" applyNumberFormat="1" applyFont="1" applyFill="1" applyBorder="1" applyAlignment="1">
      <alignment horizontal="center" vertical="center" wrapText="1"/>
    </xf>
    <xf numFmtId="0" fontId="15" fillId="33" borderId="179" xfId="65" applyFont="1" applyFill="1" applyBorder="1" applyAlignment="1">
      <alignment horizontal="center" vertical="center" wrapText="1"/>
      <protection/>
    </xf>
    <xf numFmtId="0" fontId="15" fillId="33" borderId="180" xfId="65" applyFont="1" applyFill="1" applyBorder="1" applyAlignment="1">
      <alignment horizontal="center" vertical="center" wrapText="1"/>
      <protection/>
    </xf>
    <xf numFmtId="0" fontId="15" fillId="33" borderId="177" xfId="65" applyFont="1" applyFill="1" applyBorder="1" applyAlignment="1">
      <alignment horizontal="center" vertical="center" wrapText="1"/>
      <protection/>
    </xf>
    <xf numFmtId="0" fontId="15" fillId="33" borderId="178" xfId="65" applyFont="1" applyFill="1" applyBorder="1" applyAlignment="1">
      <alignment horizontal="center" vertical="center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5 2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3" xfId="46"/>
    <cellStyle name="Comma 4" xfId="47"/>
    <cellStyle name="Comma0" xfId="48"/>
    <cellStyle name="Currency" xfId="49"/>
    <cellStyle name="Currency [0]" xfId="50"/>
    <cellStyle name="Currency0" xfId="51"/>
    <cellStyle name="Date" xfId="52"/>
    <cellStyle name="Explanatory Text" xfId="53"/>
    <cellStyle name="Fixed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5" xfId="67"/>
    <cellStyle name="Normal_Book8" xfId="68"/>
    <cellStyle name="Normal_Formati_permbledhese_Investimet 2007" xfId="69"/>
    <cellStyle name="Normal_Guidelines - Tables" xfId="70"/>
    <cellStyle name="Normal_psqyra genti opre planifikimi paga" xfId="71"/>
    <cellStyle name="Normal_Sheet3" xfId="72"/>
    <cellStyle name="Normal_Tabela_Investimeve" xfId="73"/>
    <cellStyle name="normal_Tabelat udh 01allforms" xfId="74"/>
    <cellStyle name="Normal_Tabelat udh 01allforms_1" xfId="75"/>
    <cellStyle name="Normal_Udhezimi Pasqyrat 2006" xfId="76"/>
    <cellStyle name="Normal_Udhezimi Pasqyrat2005" xfId="77"/>
    <cellStyle name="Normal_Udhezimi-Tabelat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0"/>
  <sheetViews>
    <sheetView zoomScalePageLayoutView="0" workbookViewId="0" topLeftCell="A1">
      <selection activeCell="G51" sqref="G51"/>
    </sheetView>
  </sheetViews>
  <sheetFormatPr defaultColWidth="9.140625" defaultRowHeight="12.75"/>
  <cols>
    <col min="1" max="1" width="9.00390625" style="118" customWidth="1"/>
    <col min="2" max="2" width="22.57421875" style="118" customWidth="1"/>
    <col min="3" max="3" width="27.7109375" style="118" customWidth="1"/>
    <col min="4" max="4" width="18.140625" style="118" customWidth="1"/>
    <col min="5" max="5" width="18.00390625" style="118" bestFit="1" customWidth="1"/>
    <col min="6" max="6" width="12.140625" style="118" customWidth="1"/>
    <col min="7" max="7" width="17.28125" style="118" customWidth="1"/>
    <col min="8" max="8" width="12.8515625" style="118" customWidth="1"/>
    <col min="9" max="9" width="17.28125" style="118" customWidth="1"/>
    <col min="10" max="10" width="13.00390625" style="118" customWidth="1"/>
    <col min="11" max="11" width="11.57421875" style="118" customWidth="1"/>
    <col min="12" max="16384" width="9.140625" style="118" customWidth="1"/>
  </cols>
  <sheetData>
    <row r="1" spans="1:22" ht="14.25">
      <c r="A1" s="127" t="s">
        <v>130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2" ht="15" thickBot="1">
      <c r="A2" s="120"/>
      <c r="B2" s="128"/>
      <c r="C2" s="128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11" s="71" customFormat="1" ht="15.75">
      <c r="A3" s="121" t="s">
        <v>131</v>
      </c>
      <c r="B3" s="122"/>
      <c r="C3" s="122"/>
      <c r="D3" s="123"/>
      <c r="E3" s="124"/>
      <c r="F3" s="122"/>
      <c r="G3" s="122"/>
      <c r="H3" s="125"/>
      <c r="I3" s="126"/>
      <c r="J3" s="590" t="s">
        <v>108</v>
      </c>
      <c r="K3" s="591"/>
    </row>
    <row r="4" spans="1:22" ht="14.25" customHeight="1">
      <c r="A4" s="129"/>
      <c r="B4" s="130"/>
      <c r="C4" s="130"/>
      <c r="D4" s="130"/>
      <c r="E4" s="131"/>
      <c r="F4" s="131"/>
      <c r="G4" s="131"/>
      <c r="H4" s="131"/>
      <c r="I4" s="132"/>
      <c r="J4" s="592"/>
      <c r="K4" s="593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1:22" ht="14.25" customHeight="1">
      <c r="A5" s="133"/>
      <c r="B5" s="131"/>
      <c r="C5" s="134"/>
      <c r="D5" s="135" t="s">
        <v>4</v>
      </c>
      <c r="E5" s="134" t="s">
        <v>3</v>
      </c>
      <c r="F5" s="131"/>
      <c r="G5" s="131"/>
      <c r="H5" s="131"/>
      <c r="I5" s="136" t="s">
        <v>242</v>
      </c>
      <c r="J5" s="592"/>
      <c r="K5" s="593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ht="14.25" customHeight="1">
      <c r="A6" s="133"/>
      <c r="B6" s="131"/>
      <c r="C6" s="134" t="s">
        <v>132</v>
      </c>
      <c r="D6" s="497">
        <v>1010279</v>
      </c>
      <c r="E6" s="524" t="s">
        <v>220</v>
      </c>
      <c r="F6" s="131"/>
      <c r="G6" s="131"/>
      <c r="H6" s="131"/>
      <c r="I6" s="131"/>
      <c r="J6" s="592"/>
      <c r="K6" s="593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1:22" ht="14.25" customHeight="1" thickBot="1">
      <c r="A7" s="137"/>
      <c r="B7" s="138"/>
      <c r="C7" s="138"/>
      <c r="D7" s="138"/>
      <c r="E7" s="139"/>
      <c r="F7" s="138"/>
      <c r="G7" s="138"/>
      <c r="H7" s="138"/>
      <c r="I7" s="119"/>
      <c r="J7" s="594"/>
      <c r="K7" s="595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spans="1:22" ht="12.75" customHeight="1" thickBot="1">
      <c r="A8" s="120"/>
      <c r="B8" s="120"/>
      <c r="C8" s="120"/>
      <c r="D8" s="140"/>
      <c r="E8" s="141"/>
      <c r="F8" s="142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</row>
    <row r="9" spans="1:22" ht="12.75" customHeight="1">
      <c r="A9" s="572" t="s">
        <v>109</v>
      </c>
      <c r="B9" s="572" t="s">
        <v>133</v>
      </c>
      <c r="C9" s="578" t="s">
        <v>110</v>
      </c>
      <c r="D9" s="581" t="s">
        <v>111</v>
      </c>
      <c r="E9" s="584" t="s">
        <v>223</v>
      </c>
      <c r="F9" s="584" t="s">
        <v>224</v>
      </c>
      <c r="G9" s="584"/>
      <c r="H9" s="585" t="s">
        <v>225</v>
      </c>
      <c r="I9" s="585"/>
      <c r="J9" s="575" t="s">
        <v>185</v>
      </c>
      <c r="K9" s="586" t="s">
        <v>208</v>
      </c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</row>
    <row r="10" spans="1:22" ht="29.25" customHeight="1">
      <c r="A10" s="573"/>
      <c r="B10" s="573"/>
      <c r="C10" s="579"/>
      <c r="D10" s="582"/>
      <c r="E10" s="582"/>
      <c r="F10" s="589" t="s">
        <v>112</v>
      </c>
      <c r="G10" s="589"/>
      <c r="H10" s="589" t="s">
        <v>112</v>
      </c>
      <c r="I10" s="589"/>
      <c r="J10" s="576"/>
      <c r="K10" s="587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</row>
    <row r="11" spans="1:22" ht="44.25" customHeight="1" thickBot="1">
      <c r="A11" s="574" t="s">
        <v>113</v>
      </c>
      <c r="B11" s="574" t="s">
        <v>113</v>
      </c>
      <c r="C11" s="580"/>
      <c r="D11" s="583"/>
      <c r="E11" s="583"/>
      <c r="F11" s="178" t="s">
        <v>122</v>
      </c>
      <c r="G11" s="178" t="s">
        <v>121</v>
      </c>
      <c r="H11" s="178" t="s">
        <v>122</v>
      </c>
      <c r="I11" s="178" t="s">
        <v>121</v>
      </c>
      <c r="J11" s="577"/>
      <c r="K11" s="588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spans="1:22" ht="14.25">
      <c r="A12" s="174">
        <v>1</v>
      </c>
      <c r="B12" s="175">
        <v>2</v>
      </c>
      <c r="C12" s="176">
        <v>3</v>
      </c>
      <c r="D12" s="175">
        <v>4</v>
      </c>
      <c r="E12" s="175">
        <v>5</v>
      </c>
      <c r="F12" s="176">
        <v>6</v>
      </c>
      <c r="G12" s="175">
        <v>7</v>
      </c>
      <c r="H12" s="175">
        <v>8</v>
      </c>
      <c r="I12" s="176">
        <v>9</v>
      </c>
      <c r="J12" s="175">
        <v>10</v>
      </c>
      <c r="K12" s="177">
        <v>11</v>
      </c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</row>
    <row r="13" spans="1:22" ht="14.25">
      <c r="A13" s="143"/>
      <c r="B13" s="555">
        <v>7113099</v>
      </c>
      <c r="C13" s="144" t="s">
        <v>127</v>
      </c>
      <c r="D13" s="145"/>
      <c r="E13" s="556">
        <v>10500</v>
      </c>
      <c r="F13" s="145">
        <v>11700</v>
      </c>
      <c r="G13" s="145">
        <v>1300</v>
      </c>
      <c r="H13" s="145">
        <v>12600</v>
      </c>
      <c r="I13" s="145">
        <v>1400</v>
      </c>
      <c r="J13" s="145">
        <v>14000</v>
      </c>
      <c r="K13" s="146">
        <v>14500</v>
      </c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</row>
    <row r="14" spans="1:22" ht="14.25">
      <c r="A14" s="147"/>
      <c r="B14" s="555"/>
      <c r="C14" s="149" t="s">
        <v>114</v>
      </c>
      <c r="D14" s="150"/>
      <c r="E14" s="150"/>
      <c r="F14" s="151"/>
      <c r="G14" s="150"/>
      <c r="H14" s="150"/>
      <c r="I14" s="150"/>
      <c r="J14" s="151"/>
      <c r="K14" s="152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</row>
    <row r="15" spans="1:22" ht="14.25">
      <c r="A15" s="147"/>
      <c r="B15" s="179"/>
      <c r="C15" s="149" t="s">
        <v>115</v>
      </c>
      <c r="D15" s="150"/>
      <c r="E15" s="150"/>
      <c r="F15" s="151"/>
      <c r="G15" s="150"/>
      <c r="H15" s="150"/>
      <c r="I15" s="150"/>
      <c r="J15" s="151"/>
      <c r="K15" s="152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</row>
    <row r="16" spans="1:22" ht="28.5">
      <c r="A16" s="147"/>
      <c r="B16" s="148"/>
      <c r="C16" s="149" t="s">
        <v>116</v>
      </c>
      <c r="D16" s="150"/>
      <c r="E16" s="150"/>
      <c r="F16" s="151"/>
      <c r="G16" s="150"/>
      <c r="H16" s="150"/>
      <c r="I16" s="150"/>
      <c r="J16" s="151"/>
      <c r="K16" s="152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</row>
    <row r="17" spans="1:22" ht="28.5">
      <c r="A17" s="147"/>
      <c r="B17" s="148"/>
      <c r="C17" s="149" t="s">
        <v>117</v>
      </c>
      <c r="D17" s="150"/>
      <c r="E17" s="150"/>
      <c r="F17" s="151"/>
      <c r="G17" s="150"/>
      <c r="H17" s="150"/>
      <c r="I17" s="150"/>
      <c r="J17" s="151"/>
      <c r="K17" s="152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</row>
    <row r="18" spans="1:22" ht="42.75">
      <c r="A18" s="147"/>
      <c r="B18" s="148"/>
      <c r="C18" s="149" t="s">
        <v>118</v>
      </c>
      <c r="D18" s="150"/>
      <c r="E18" s="150"/>
      <c r="F18" s="151"/>
      <c r="G18" s="150"/>
      <c r="H18" s="150"/>
      <c r="I18" s="150"/>
      <c r="J18" s="151"/>
      <c r="K18" s="152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</row>
    <row r="19" spans="1:22" ht="28.5">
      <c r="A19" s="147"/>
      <c r="B19" s="148"/>
      <c r="C19" s="149" t="s">
        <v>119</v>
      </c>
      <c r="D19" s="150"/>
      <c r="E19" s="150"/>
      <c r="F19" s="151"/>
      <c r="G19" s="150"/>
      <c r="H19" s="150"/>
      <c r="I19" s="150"/>
      <c r="J19" s="151"/>
      <c r="K19" s="152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</row>
    <row r="20" spans="1:22" ht="14.25">
      <c r="A20" s="153"/>
      <c r="B20" s="148"/>
      <c r="C20" s="149" t="s">
        <v>120</v>
      </c>
      <c r="D20" s="151"/>
      <c r="E20" s="151"/>
      <c r="F20" s="151"/>
      <c r="G20" s="151"/>
      <c r="H20" s="151"/>
      <c r="I20" s="151"/>
      <c r="J20" s="151"/>
      <c r="K20" s="154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</row>
    <row r="21" spans="1:22" ht="14.25">
      <c r="A21" s="147"/>
      <c r="B21" s="148"/>
      <c r="C21" s="144" t="s">
        <v>128</v>
      </c>
      <c r="D21" s="150"/>
      <c r="E21" s="150"/>
      <c r="F21" s="151"/>
      <c r="G21" s="150"/>
      <c r="H21" s="150"/>
      <c r="I21" s="150"/>
      <c r="J21" s="151"/>
      <c r="K21" s="152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ht="14.25">
      <c r="A22" s="153"/>
      <c r="B22" s="155"/>
      <c r="C22" s="149" t="s">
        <v>114</v>
      </c>
      <c r="D22" s="151"/>
      <c r="E22" s="151"/>
      <c r="F22" s="151"/>
      <c r="G22" s="151"/>
      <c r="H22" s="151"/>
      <c r="I22" s="151"/>
      <c r="J22" s="151"/>
      <c r="K22" s="154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ht="14.25">
      <c r="A23" s="153"/>
      <c r="B23" s="155"/>
      <c r="C23" s="149" t="s">
        <v>115</v>
      </c>
      <c r="D23" s="151"/>
      <c r="E23" s="151"/>
      <c r="F23" s="151"/>
      <c r="G23" s="151"/>
      <c r="H23" s="151"/>
      <c r="I23" s="151"/>
      <c r="J23" s="151"/>
      <c r="K23" s="154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ht="28.5">
      <c r="A24" s="153"/>
      <c r="B24" s="155"/>
      <c r="C24" s="149" t="s">
        <v>116</v>
      </c>
      <c r="D24" s="151"/>
      <c r="E24" s="151"/>
      <c r="F24" s="151"/>
      <c r="G24" s="151"/>
      <c r="H24" s="151"/>
      <c r="I24" s="151"/>
      <c r="J24" s="151"/>
      <c r="K24" s="154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1:22" ht="28.5">
      <c r="A25" s="147"/>
      <c r="B25" s="148"/>
      <c r="C25" s="149" t="s">
        <v>117</v>
      </c>
      <c r="D25" s="485"/>
      <c r="E25" s="486"/>
      <c r="F25" s="487"/>
      <c r="G25" s="488">
        <v>0</v>
      </c>
      <c r="H25" s="489"/>
      <c r="I25" s="488">
        <v>0</v>
      </c>
      <c r="J25" s="489">
        <v>0</v>
      </c>
      <c r="K25" s="490">
        <v>0</v>
      </c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2" ht="42.75">
      <c r="A26" s="147"/>
      <c r="B26" s="148"/>
      <c r="C26" s="149" t="s">
        <v>118</v>
      </c>
      <c r="D26" s="491"/>
      <c r="E26" s="486"/>
      <c r="F26" s="487"/>
      <c r="G26" s="488"/>
      <c r="H26" s="489"/>
      <c r="I26" s="488"/>
      <c r="J26" s="489"/>
      <c r="K26" s="49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ht="28.5">
      <c r="A27" s="147"/>
      <c r="B27" s="555">
        <v>7113099</v>
      </c>
      <c r="C27" s="149" t="s">
        <v>119</v>
      </c>
      <c r="D27" s="485" t="s">
        <v>236</v>
      </c>
      <c r="E27" s="556">
        <v>10500</v>
      </c>
      <c r="F27" s="145">
        <v>11700</v>
      </c>
      <c r="G27" s="145">
        <v>1300</v>
      </c>
      <c r="H27" s="145">
        <v>12600</v>
      </c>
      <c r="I27" s="145">
        <v>1400</v>
      </c>
      <c r="J27" s="145">
        <v>14000</v>
      </c>
      <c r="K27" s="146">
        <v>14500</v>
      </c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</row>
    <row r="28" spans="1:22" ht="14.25">
      <c r="A28" s="147"/>
      <c r="B28" s="148"/>
      <c r="C28" s="149" t="s">
        <v>120</v>
      </c>
      <c r="D28" s="150"/>
      <c r="E28" s="150"/>
      <c r="F28" s="151"/>
      <c r="G28" s="150"/>
      <c r="H28" s="150"/>
      <c r="I28" s="150"/>
      <c r="J28" s="151"/>
      <c r="K28" s="152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2" ht="14.25">
      <c r="A29" s="147"/>
      <c r="B29" s="148"/>
      <c r="C29" s="144" t="s">
        <v>129</v>
      </c>
      <c r="D29" s="150"/>
      <c r="E29" s="150"/>
      <c r="F29" s="151"/>
      <c r="G29" s="150"/>
      <c r="H29" s="150"/>
      <c r="I29" s="150"/>
      <c r="J29" s="151"/>
      <c r="K29" s="152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2" ht="14.25">
      <c r="A30" s="147"/>
      <c r="B30" s="148"/>
      <c r="C30" s="149" t="s">
        <v>114</v>
      </c>
      <c r="D30" s="150"/>
      <c r="E30" s="150"/>
      <c r="F30" s="151"/>
      <c r="G30" s="150"/>
      <c r="H30" s="150"/>
      <c r="I30" s="150"/>
      <c r="J30" s="151"/>
      <c r="K30" s="152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</row>
    <row r="31" spans="1:22" ht="14.25">
      <c r="A31" s="147"/>
      <c r="B31" s="148"/>
      <c r="C31" s="149" t="s">
        <v>115</v>
      </c>
      <c r="D31" s="150"/>
      <c r="E31" s="150"/>
      <c r="F31" s="151"/>
      <c r="G31" s="150"/>
      <c r="H31" s="150"/>
      <c r="I31" s="150"/>
      <c r="J31" s="151"/>
      <c r="K31" s="152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2" ht="28.5">
      <c r="A32" s="153"/>
      <c r="B32" s="155"/>
      <c r="C32" s="149" t="s">
        <v>116</v>
      </c>
      <c r="D32" s="151"/>
      <c r="E32" s="151"/>
      <c r="F32" s="151"/>
      <c r="G32" s="151"/>
      <c r="H32" s="151"/>
      <c r="I32" s="151"/>
      <c r="J32" s="151"/>
      <c r="K32" s="154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22" ht="28.5">
      <c r="A33" s="147"/>
      <c r="B33" s="148"/>
      <c r="C33" s="149" t="s">
        <v>117</v>
      </c>
      <c r="D33" s="150"/>
      <c r="E33" s="150"/>
      <c r="F33" s="151"/>
      <c r="G33" s="150"/>
      <c r="H33" s="150"/>
      <c r="I33" s="150"/>
      <c r="J33" s="151"/>
      <c r="K33" s="152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</row>
    <row r="34" spans="1:22" ht="42.75">
      <c r="A34" s="147"/>
      <c r="B34" s="148"/>
      <c r="C34" s="149" t="s">
        <v>118</v>
      </c>
      <c r="D34" s="150"/>
      <c r="E34" s="150"/>
      <c r="F34" s="151"/>
      <c r="G34" s="150"/>
      <c r="H34" s="150"/>
      <c r="I34" s="150"/>
      <c r="J34" s="151"/>
      <c r="K34" s="152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1:22" ht="28.5">
      <c r="A35" s="147"/>
      <c r="B35" s="148"/>
      <c r="C35" s="149" t="s">
        <v>119</v>
      </c>
      <c r="D35" s="150"/>
      <c r="E35" s="150"/>
      <c r="F35" s="151"/>
      <c r="G35" s="150"/>
      <c r="H35" s="150"/>
      <c r="I35" s="150"/>
      <c r="J35" s="151"/>
      <c r="K35" s="152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</row>
    <row r="36" spans="1:22" ht="15" thickBot="1">
      <c r="A36" s="156"/>
      <c r="B36" s="157"/>
      <c r="C36" s="158" t="s">
        <v>120</v>
      </c>
      <c r="D36" s="159"/>
      <c r="E36" s="159"/>
      <c r="F36" s="160"/>
      <c r="G36" s="159"/>
      <c r="H36" s="159"/>
      <c r="I36" s="159"/>
      <c r="J36" s="161"/>
      <c r="K36" s="162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</row>
    <row r="37" spans="1:22" ht="12.75" customHeight="1" thickBot="1">
      <c r="A37" s="163"/>
      <c r="B37" s="164"/>
      <c r="C37" s="165" t="s">
        <v>123</v>
      </c>
      <c r="D37" s="166"/>
      <c r="E37" s="167"/>
      <c r="F37" s="168"/>
      <c r="G37" s="169"/>
      <c r="H37" s="169"/>
      <c r="I37" s="169"/>
      <c r="J37" s="170"/>
      <c r="K37" s="171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</row>
    <row r="38" spans="1:22" ht="12.75" customHeight="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</row>
    <row r="39" spans="1:22" ht="37.5" customHeight="1">
      <c r="A39" s="120"/>
      <c r="B39" s="120"/>
      <c r="C39" s="596" t="s">
        <v>135</v>
      </c>
      <c r="D39" s="172" t="s">
        <v>53</v>
      </c>
      <c r="E39" s="172" t="s">
        <v>221</v>
      </c>
      <c r="F39" s="173"/>
      <c r="G39" s="596" t="s">
        <v>134</v>
      </c>
      <c r="H39" s="172" t="s">
        <v>53</v>
      </c>
      <c r="I39" s="172" t="s">
        <v>226</v>
      </c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</row>
    <row r="40" spans="1:22" ht="33" customHeight="1">
      <c r="A40" s="120"/>
      <c r="B40" s="120"/>
      <c r="C40" s="596"/>
      <c r="D40" s="172" t="s">
        <v>125</v>
      </c>
      <c r="E40" s="172"/>
      <c r="F40" s="173"/>
      <c r="G40" s="596"/>
      <c r="H40" s="172" t="s">
        <v>125</v>
      </c>
      <c r="I40" s="172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</row>
    <row r="41" spans="1:22" ht="15.75">
      <c r="A41" s="120"/>
      <c r="B41" s="120"/>
      <c r="C41" s="596"/>
      <c r="D41" s="172" t="s">
        <v>54</v>
      </c>
      <c r="E41" s="597" t="s">
        <v>243</v>
      </c>
      <c r="F41" s="598"/>
      <c r="G41" s="596"/>
      <c r="H41" s="172" t="s">
        <v>54</v>
      </c>
      <c r="I41" s="599" t="s">
        <v>243</v>
      </c>
      <c r="J41" s="60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</row>
    <row r="42" spans="1:22" ht="14.2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</row>
    <row r="43" spans="1:22" ht="14.2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</row>
    <row r="44" spans="1:22" ht="14.25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</row>
    <row r="45" spans="1:22" ht="14.2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</row>
    <row r="46" spans="1:22" ht="14.2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</row>
    <row r="47" spans="1:22" ht="14.2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</row>
    <row r="48" spans="1:22" ht="14.2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</row>
    <row r="49" spans="1:22" ht="14.2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</row>
    <row r="50" spans="1:22" ht="14.2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</row>
    <row r="51" spans="1:22" ht="14.2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</row>
    <row r="52" spans="1:22" ht="14.2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</row>
    <row r="53" spans="1:22" ht="14.2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</row>
    <row r="54" spans="1:22" ht="14.2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</row>
    <row r="55" spans="1:22" ht="14.2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</row>
    <row r="56" spans="1:22" ht="14.2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</row>
    <row r="57" spans="1:22" ht="14.2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</row>
    <row r="58" spans="1:22" ht="14.2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</row>
    <row r="59" spans="1:22" ht="14.2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</row>
    <row r="60" spans="1:22" ht="14.2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</row>
    <row r="61" spans="1:22" ht="14.2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</row>
    <row r="62" spans="1:22" ht="14.2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</row>
    <row r="63" spans="1:22" ht="14.2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</row>
    <row r="64" spans="1:22" ht="14.2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</row>
    <row r="65" spans="1:22" ht="14.2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</row>
    <row r="66" spans="1:22" ht="14.2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</row>
    <row r="67" spans="1:22" ht="14.2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</row>
    <row r="68" spans="1:22" ht="14.2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</row>
    <row r="69" spans="1:22" ht="14.2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</row>
    <row r="70" spans="1:22" ht="14.2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</row>
    <row r="71" spans="1:22" ht="14.2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</row>
    <row r="72" spans="1:22" ht="14.2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</row>
    <row r="73" spans="1:22" ht="14.2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</row>
    <row r="74" spans="1:22" ht="14.2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</row>
    <row r="75" spans="1:22" ht="14.2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</row>
    <row r="76" spans="1:22" ht="14.2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</row>
    <row r="77" spans="1:22" ht="14.2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</row>
    <row r="78" spans="1:22" ht="14.2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</row>
    <row r="79" spans="1:22" ht="14.2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</row>
    <row r="80" spans="1:22" ht="14.2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</row>
    <row r="81" spans="1:22" ht="14.2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</row>
    <row r="82" spans="1:22" ht="14.2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</row>
    <row r="83" spans="1:22" ht="14.2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</row>
    <row r="84" spans="1:22" ht="14.2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</row>
    <row r="85" spans="1:22" ht="14.2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</row>
    <row r="86" spans="1:22" ht="14.2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</row>
    <row r="87" spans="1:22" ht="14.2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</row>
    <row r="88" spans="1:22" ht="14.2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</row>
    <row r="89" spans="1:22" ht="14.2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</row>
    <row r="90" spans="1:22" ht="14.2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</row>
    <row r="91" spans="1:22" ht="14.2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</row>
    <row r="92" spans="1:22" ht="14.2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</row>
    <row r="93" spans="1:22" ht="14.2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</row>
    <row r="94" spans="1:22" ht="14.2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</row>
    <row r="95" spans="1:22" ht="14.2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</row>
    <row r="96" spans="1:22" ht="14.2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</row>
    <row r="97" spans="1:22" ht="14.25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</row>
    <row r="98" spans="1:22" ht="14.2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</row>
    <row r="99" spans="1:22" ht="14.2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</row>
    <row r="100" spans="1:22" ht="14.2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</row>
    <row r="101" spans="1:22" ht="14.2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</row>
    <row r="102" spans="1:22" ht="14.2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</row>
    <row r="103" spans="1:22" ht="14.2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</row>
    <row r="104" spans="1:22" ht="14.2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</row>
    <row r="105" spans="1:22" ht="14.2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</row>
    <row r="106" spans="1:22" ht="14.2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</row>
    <row r="107" spans="1:22" ht="14.2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</row>
    <row r="108" spans="1:22" ht="14.2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</row>
    <row r="109" spans="1:22" ht="14.2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</row>
    <row r="110" spans="1:22" ht="14.2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</row>
    <row r="111" spans="1:22" ht="14.2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</row>
    <row r="112" spans="1:22" ht="14.2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</row>
    <row r="113" spans="1:22" ht="14.2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</row>
    <row r="114" spans="1:22" ht="14.2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</row>
    <row r="115" spans="1:22" ht="14.2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</row>
    <row r="116" spans="1:22" ht="14.25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</row>
    <row r="117" spans="1:22" ht="14.25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</row>
    <row r="118" spans="1:22" ht="14.2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</row>
    <row r="119" spans="1:22" ht="14.2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</row>
    <row r="120" spans="1:22" ht="14.2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</row>
    <row r="121" spans="1:22" ht="14.2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</row>
    <row r="122" spans="1:22" ht="14.2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</row>
    <row r="123" spans="1:22" ht="14.2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</row>
    <row r="124" spans="1:22" ht="14.2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</row>
    <row r="125" spans="1:22" ht="14.2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</row>
    <row r="126" spans="1:22" ht="14.2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</row>
    <row r="127" spans="1:22" ht="14.25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</row>
    <row r="128" spans="1:22" ht="14.25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</row>
    <row r="129" spans="1:22" ht="14.2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</row>
    <row r="130" spans="1:22" ht="14.25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</row>
    <row r="131" spans="1:22" ht="14.25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</row>
    <row r="132" spans="1:22" ht="14.25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</row>
    <row r="133" spans="1:22" ht="14.25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</row>
    <row r="134" spans="1:22" ht="14.25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</row>
    <row r="135" spans="1:22" ht="14.2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</row>
    <row r="136" spans="1:22" ht="14.2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</row>
    <row r="137" spans="1:22" ht="14.2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</row>
    <row r="138" spans="1:22" ht="14.2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</row>
    <row r="139" spans="1:22" ht="14.2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</row>
    <row r="140" spans="1:22" ht="14.2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</row>
  </sheetData>
  <sheetProtection/>
  <mergeCells count="16">
    <mergeCell ref="K9:K11"/>
    <mergeCell ref="F10:G10"/>
    <mergeCell ref="H10:I10"/>
    <mergeCell ref="J3:K7"/>
    <mergeCell ref="C39:C41"/>
    <mergeCell ref="G39:G41"/>
    <mergeCell ref="E41:F41"/>
    <mergeCell ref="I41:J41"/>
    <mergeCell ref="A9:A11"/>
    <mergeCell ref="J9:J11"/>
    <mergeCell ref="C9:C11"/>
    <mergeCell ref="D9:D11"/>
    <mergeCell ref="E9:E11"/>
    <mergeCell ref="F9:G9"/>
    <mergeCell ref="H9:I9"/>
    <mergeCell ref="B9:B11"/>
  </mergeCells>
  <printOptions horizontalCentered="1" verticalCentered="1"/>
  <pageMargins left="0" right="0" top="0" bottom="0" header="0.511811023622047" footer="0.275590551181102"/>
  <pageSetup fitToWidth="0" horizontalDpi="600" verticalDpi="600" orientation="landscape" paperSize="9" scale="55" r:id="rId1"/>
  <headerFooter alignWithMargins="0">
    <oddFooter>&amp;R1.A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7"/>
  <sheetViews>
    <sheetView tabSelected="1" zoomScalePageLayoutView="0" workbookViewId="0" topLeftCell="A1">
      <selection activeCell="D34" sqref="D34"/>
    </sheetView>
  </sheetViews>
  <sheetFormatPr defaultColWidth="9.140625" defaultRowHeight="12.75"/>
  <cols>
    <col min="1" max="1" width="11.140625" style="14" customWidth="1"/>
    <col min="2" max="2" width="11.28125" style="14" customWidth="1"/>
    <col min="3" max="3" width="14.421875" style="14" customWidth="1"/>
    <col min="4" max="4" width="22.7109375" style="14" customWidth="1"/>
    <col min="5" max="5" width="8.7109375" style="14" customWidth="1"/>
    <col min="6" max="6" width="10.57421875" style="14" customWidth="1"/>
    <col min="7" max="7" width="12.00390625" style="14" customWidth="1"/>
    <col min="8" max="8" width="9.8515625" style="14" customWidth="1"/>
    <col min="9" max="9" width="8.28125" style="14" customWidth="1"/>
    <col min="10" max="10" width="8.8515625" style="14" customWidth="1"/>
    <col min="11" max="12" width="8.00390625" style="14" customWidth="1"/>
    <col min="13" max="13" width="8.28125" style="14" customWidth="1"/>
    <col min="14" max="14" width="12.421875" style="14" customWidth="1"/>
    <col min="15" max="15" width="16.00390625" style="14" customWidth="1"/>
    <col min="16" max="17" width="9.140625" style="14" customWidth="1"/>
    <col min="18" max="18" width="7.57421875" style="14" customWidth="1"/>
    <col min="19" max="19" width="8.140625" style="14" customWidth="1"/>
    <col min="20" max="20" width="9.00390625" style="14" customWidth="1"/>
    <col min="21" max="22" width="8.140625" style="14" customWidth="1"/>
    <col min="23" max="16384" width="9.140625" style="14" customWidth="1"/>
  </cols>
  <sheetData>
    <row r="1" spans="1:29" s="18" customFormat="1" ht="15">
      <c r="A1" s="127" t="s">
        <v>130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77"/>
      <c r="AC1" s="377"/>
    </row>
    <row r="2" spans="1:30" ht="15">
      <c r="A2" s="400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392"/>
      <c r="U2" s="274" t="str">
        <f>'P1. Te Ardhurat e Veta'!I5</f>
        <v>PBA 2024-2026</v>
      </c>
      <c r="V2" s="402"/>
      <c r="W2" s="401"/>
      <c r="X2" s="401"/>
      <c r="Y2" s="401"/>
      <c r="Z2" s="401"/>
      <c r="AA2" s="401"/>
      <c r="AB2" s="378"/>
      <c r="AC2" s="378"/>
      <c r="AD2" s="378"/>
    </row>
    <row r="3" spans="1:30" s="15" customFormat="1" ht="12.75" customHeight="1">
      <c r="A3" s="688" t="s">
        <v>159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379"/>
      <c r="AC3" s="379"/>
      <c r="AD3" s="379"/>
    </row>
    <row r="4" spans="1:30" s="19" customFormat="1" ht="12.75" customHeight="1">
      <c r="A4" s="688"/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689"/>
      <c r="X4" s="689"/>
      <c r="Y4" s="689"/>
      <c r="Z4" s="689"/>
      <c r="AA4" s="689"/>
      <c r="AB4" s="380"/>
      <c r="AC4" s="380"/>
      <c r="AD4" s="380"/>
    </row>
    <row r="5" spans="1:30" s="19" customFormat="1" ht="18">
      <c r="A5" s="398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80"/>
      <c r="AC5" s="380"/>
      <c r="AD5" s="380"/>
    </row>
    <row r="6" spans="1:30" s="13" customFormat="1" ht="14.25">
      <c r="A6" s="656" t="s">
        <v>234</v>
      </c>
      <c r="B6" s="657"/>
      <c r="C6" s="338" t="s">
        <v>3</v>
      </c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368"/>
      <c r="AC6" s="368"/>
      <c r="AD6" s="368"/>
    </row>
    <row r="7" spans="1:30" s="13" customFormat="1" ht="14.25">
      <c r="A7" s="658" t="s">
        <v>132</v>
      </c>
      <c r="B7" s="659"/>
      <c r="C7" s="524" t="s">
        <v>220</v>
      </c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368"/>
      <c r="AC7" s="368"/>
      <c r="AD7" s="368"/>
    </row>
    <row r="8" spans="1:30" s="13" customFormat="1" ht="15" thickBot="1">
      <c r="A8" s="404"/>
      <c r="B8" s="404"/>
      <c r="C8" s="138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368"/>
      <c r="AC8" s="368"/>
      <c r="AD8" s="368"/>
    </row>
    <row r="9" spans="1:30" ht="44.25" customHeight="1">
      <c r="A9" s="686" t="s">
        <v>153</v>
      </c>
      <c r="B9" s="684" t="s">
        <v>140</v>
      </c>
      <c r="C9" s="684" t="s">
        <v>101</v>
      </c>
      <c r="D9" s="684" t="s">
        <v>141</v>
      </c>
      <c r="E9" s="690" t="s">
        <v>82</v>
      </c>
      <c r="F9" s="690" t="s">
        <v>30</v>
      </c>
      <c r="G9" s="684" t="s">
        <v>83</v>
      </c>
      <c r="H9" s="684" t="s">
        <v>142</v>
      </c>
      <c r="I9" s="697" t="s">
        <v>143</v>
      </c>
      <c r="J9" s="699" t="s">
        <v>144</v>
      </c>
      <c r="K9" s="697" t="s">
        <v>146</v>
      </c>
      <c r="L9" s="705" t="s">
        <v>147</v>
      </c>
      <c r="M9" s="705" t="s">
        <v>154</v>
      </c>
      <c r="N9" s="703" t="s">
        <v>148</v>
      </c>
      <c r="O9" s="703" t="s">
        <v>191</v>
      </c>
      <c r="P9" s="692" t="s">
        <v>190</v>
      </c>
      <c r="Q9" s="693"/>
      <c r="R9" s="694" t="s">
        <v>155</v>
      </c>
      <c r="S9" s="695"/>
      <c r="T9" s="696"/>
      <c r="U9" s="692" t="s">
        <v>170</v>
      </c>
      <c r="V9" s="693"/>
      <c r="W9" s="707" t="s">
        <v>184</v>
      </c>
      <c r="X9" s="708"/>
      <c r="Y9" s="709" t="s">
        <v>193</v>
      </c>
      <c r="Z9" s="710"/>
      <c r="AA9" s="701" t="s">
        <v>192</v>
      </c>
      <c r="AB9" s="263"/>
      <c r="AC9" s="263"/>
      <c r="AD9" s="263"/>
    </row>
    <row r="10" spans="1:30" ht="50.25" customHeight="1" thickBot="1">
      <c r="A10" s="687"/>
      <c r="B10" s="685"/>
      <c r="C10" s="685"/>
      <c r="D10" s="685"/>
      <c r="E10" s="691"/>
      <c r="F10" s="691"/>
      <c r="G10" s="685"/>
      <c r="H10" s="685"/>
      <c r="I10" s="698"/>
      <c r="J10" s="700"/>
      <c r="K10" s="698"/>
      <c r="L10" s="706"/>
      <c r="M10" s="706"/>
      <c r="N10" s="704"/>
      <c r="O10" s="704"/>
      <c r="P10" s="373" t="s">
        <v>150</v>
      </c>
      <c r="Q10" s="373" t="s">
        <v>151</v>
      </c>
      <c r="R10" s="406">
        <v>2022</v>
      </c>
      <c r="S10" s="406">
        <v>2023</v>
      </c>
      <c r="T10" s="406">
        <v>2024</v>
      </c>
      <c r="U10" s="372" t="s">
        <v>156</v>
      </c>
      <c r="V10" s="372" t="s">
        <v>157</v>
      </c>
      <c r="W10" s="408" t="s">
        <v>156</v>
      </c>
      <c r="X10" s="408" t="s">
        <v>157</v>
      </c>
      <c r="Y10" s="407" t="s">
        <v>156</v>
      </c>
      <c r="Z10" s="407" t="s">
        <v>157</v>
      </c>
      <c r="AA10" s="702"/>
      <c r="AB10" s="263"/>
      <c r="AC10" s="263"/>
      <c r="AD10" s="263"/>
    </row>
    <row r="11" spans="1:30" ht="15">
      <c r="A11" s="21"/>
      <c r="B11" s="22"/>
      <c r="C11" s="22"/>
      <c r="D11" s="22"/>
      <c r="E11" s="23"/>
      <c r="F11" s="24"/>
      <c r="G11" s="22"/>
      <c r="H11" s="22"/>
      <c r="I11" s="25"/>
      <c r="J11" s="26"/>
      <c r="K11" s="25"/>
      <c r="L11" s="27"/>
      <c r="M11" s="27"/>
      <c r="N11" s="28"/>
      <c r="O11" s="28"/>
      <c r="P11" s="28"/>
      <c r="Q11" s="28"/>
      <c r="R11" s="28"/>
      <c r="S11" s="28"/>
      <c r="T11" s="28"/>
      <c r="U11" s="374"/>
      <c r="V11" s="374"/>
      <c r="W11" s="22"/>
      <c r="X11" s="63"/>
      <c r="Y11" s="22"/>
      <c r="Z11" s="22"/>
      <c r="AA11" s="66"/>
      <c r="AB11" s="263"/>
      <c r="AC11" s="263"/>
      <c r="AD11" s="263"/>
    </row>
    <row r="12" spans="1:30" ht="15">
      <c r="A12" s="29"/>
      <c r="B12" s="30"/>
      <c r="C12" s="31"/>
      <c r="D12" s="31"/>
      <c r="E12" s="30"/>
      <c r="F12" s="32"/>
      <c r="G12" s="31"/>
      <c r="H12" s="31"/>
      <c r="I12" s="33"/>
      <c r="J12" s="34"/>
      <c r="K12" s="33"/>
      <c r="L12" s="35"/>
      <c r="M12" s="35"/>
      <c r="N12" s="36"/>
      <c r="O12" s="36"/>
      <c r="P12" s="36"/>
      <c r="Q12" s="36"/>
      <c r="R12" s="36"/>
      <c r="S12" s="36"/>
      <c r="T12" s="36"/>
      <c r="U12" s="375"/>
      <c r="V12" s="375"/>
      <c r="W12" s="30"/>
      <c r="X12" s="64"/>
      <c r="Y12" s="30"/>
      <c r="Z12" s="31"/>
      <c r="AA12" s="67"/>
      <c r="AB12" s="263"/>
      <c r="AC12" s="263"/>
      <c r="AD12" s="263"/>
    </row>
    <row r="13" spans="1:30" ht="15">
      <c r="A13" s="29"/>
      <c r="B13" s="30"/>
      <c r="C13" s="31"/>
      <c r="D13" s="31"/>
      <c r="E13" s="30"/>
      <c r="F13" s="32"/>
      <c r="G13" s="31"/>
      <c r="H13" s="31"/>
      <c r="I13" s="33"/>
      <c r="J13" s="34"/>
      <c r="K13" s="33"/>
      <c r="L13" s="35"/>
      <c r="M13" s="35"/>
      <c r="N13" s="36"/>
      <c r="O13" s="36"/>
      <c r="P13" s="36"/>
      <c r="Q13" s="36"/>
      <c r="R13" s="36"/>
      <c r="S13" s="36"/>
      <c r="T13" s="36"/>
      <c r="U13" s="375"/>
      <c r="V13" s="375"/>
      <c r="W13" s="30"/>
      <c r="X13" s="64"/>
      <c r="Y13" s="30"/>
      <c r="Z13" s="31"/>
      <c r="AA13" s="67"/>
      <c r="AB13" s="263"/>
      <c r="AC13" s="263"/>
      <c r="AD13" s="263"/>
    </row>
    <row r="14" spans="1:30" ht="15">
      <c r="A14" s="29"/>
      <c r="B14" s="37"/>
      <c r="C14" s="38"/>
      <c r="D14" s="37"/>
      <c r="E14" s="39"/>
      <c r="F14" s="40"/>
      <c r="G14" s="38"/>
      <c r="H14" s="41"/>
      <c r="I14" s="33"/>
      <c r="J14" s="34"/>
      <c r="K14" s="33"/>
      <c r="L14" s="35"/>
      <c r="M14" s="35"/>
      <c r="N14" s="33"/>
      <c r="O14" s="33"/>
      <c r="P14" s="33"/>
      <c r="Q14" s="33"/>
      <c r="R14" s="33"/>
      <c r="S14" s="33"/>
      <c r="T14" s="33"/>
      <c r="U14" s="375"/>
      <c r="V14" s="375"/>
      <c r="W14" s="37"/>
      <c r="X14" s="64"/>
      <c r="Y14" s="37"/>
      <c r="Z14" s="38"/>
      <c r="AA14" s="68"/>
      <c r="AB14" s="263"/>
      <c r="AC14" s="263"/>
      <c r="AD14" s="263"/>
    </row>
    <row r="15" spans="1:30" ht="15">
      <c r="A15" s="29"/>
      <c r="B15" s="42"/>
      <c r="C15" s="43"/>
      <c r="D15" s="31"/>
      <c r="E15" s="44"/>
      <c r="F15" s="41"/>
      <c r="G15" s="38"/>
      <c r="H15" s="41"/>
      <c r="I15" s="45"/>
      <c r="J15" s="46"/>
      <c r="K15" s="45"/>
      <c r="L15" s="47"/>
      <c r="M15" s="47"/>
      <c r="N15" s="48"/>
      <c r="O15" s="48"/>
      <c r="P15" s="48"/>
      <c r="Q15" s="49"/>
      <c r="R15" s="49"/>
      <c r="S15" s="49"/>
      <c r="T15" s="49"/>
      <c r="U15" s="375"/>
      <c r="V15" s="375"/>
      <c r="W15" s="42"/>
      <c r="X15" s="64"/>
      <c r="Y15" s="42"/>
      <c r="Z15" s="43"/>
      <c r="AA15" s="67"/>
      <c r="AB15" s="263"/>
      <c r="AC15" s="263"/>
      <c r="AD15" s="263"/>
    </row>
    <row r="16" spans="1:30" ht="15.75" thickBot="1">
      <c r="A16" s="50"/>
      <c r="B16" s="51"/>
      <c r="C16" s="52"/>
      <c r="D16" s="53"/>
      <c r="E16" s="54"/>
      <c r="F16" s="55"/>
      <c r="G16" s="56"/>
      <c r="H16" s="55"/>
      <c r="I16" s="57"/>
      <c r="J16" s="58"/>
      <c r="K16" s="57"/>
      <c r="L16" s="59"/>
      <c r="M16" s="59"/>
      <c r="N16" s="60"/>
      <c r="O16" s="60"/>
      <c r="P16" s="60"/>
      <c r="Q16" s="61"/>
      <c r="R16" s="61"/>
      <c r="S16" s="61"/>
      <c r="T16" s="61"/>
      <c r="U16" s="376"/>
      <c r="V16" s="376"/>
      <c r="W16" s="51"/>
      <c r="X16" s="65"/>
      <c r="Y16" s="51"/>
      <c r="Z16" s="52"/>
      <c r="AA16" s="69"/>
      <c r="AB16" s="263"/>
      <c r="AC16" s="263"/>
      <c r="AD16" s="263"/>
    </row>
    <row r="17" spans="1:30" ht="12.75">
      <c r="A17" s="378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</row>
    <row r="18" spans="1:30" ht="12.75">
      <c r="A18" s="378"/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</row>
    <row r="19" spans="1:30" ht="12.75">
      <c r="A19" s="378"/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</row>
    <row r="20" spans="1:30" ht="12.75">
      <c r="A20" s="378"/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</row>
    <row r="21" spans="1:30" ht="50.25" customHeight="1">
      <c r="A21" s="681" t="s">
        <v>137</v>
      </c>
      <c r="B21" s="192" t="s">
        <v>53</v>
      </c>
      <c r="C21" s="193"/>
      <c r="D21" s="172" t="s">
        <v>221</v>
      </c>
      <c r="E21" s="188"/>
      <c r="F21" s="676" t="s">
        <v>136</v>
      </c>
      <c r="G21" s="192" t="s">
        <v>53</v>
      </c>
      <c r="H21" s="679" t="s">
        <v>226</v>
      </c>
      <c r="I21" s="680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</row>
    <row r="22" spans="1:30" ht="12.75">
      <c r="A22" s="682"/>
      <c r="B22" s="192" t="s">
        <v>125</v>
      </c>
      <c r="C22" s="193"/>
      <c r="D22" s="194"/>
      <c r="E22" s="188"/>
      <c r="F22" s="676"/>
      <c r="G22" s="192" t="s">
        <v>125</v>
      </c>
      <c r="H22" s="679"/>
      <c r="I22" s="680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</row>
    <row r="23" spans="1:30" ht="15.75">
      <c r="A23" s="683"/>
      <c r="B23" s="192" t="s">
        <v>54</v>
      </c>
      <c r="C23" s="597" t="s">
        <v>243</v>
      </c>
      <c r="D23" s="598"/>
      <c r="E23" s="188"/>
      <c r="F23" s="676"/>
      <c r="G23" s="192" t="s">
        <v>54</v>
      </c>
      <c r="H23" s="679"/>
      <c r="I23" s="680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</row>
    <row r="24" spans="1:30" ht="12.75">
      <c r="A24" s="378"/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</row>
    <row r="25" spans="1:30" ht="12.75">
      <c r="A25" s="378"/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</row>
    <row r="26" spans="1:30" ht="12.75">
      <c r="A26" s="378"/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</row>
    <row r="27" spans="1:30" ht="12.75">
      <c r="A27" s="378"/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</row>
    <row r="28" spans="1:30" ht="12.75">
      <c r="A28" s="378"/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</row>
    <row r="29" spans="1:30" ht="12.75">
      <c r="A29" s="378"/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</row>
    <row r="30" spans="1:30" ht="12.75">
      <c r="A30" s="378"/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</row>
    <row r="31" spans="1:30" ht="12.75">
      <c r="A31" s="378"/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</row>
    <row r="32" spans="1:30" ht="12.75">
      <c r="A32" s="378"/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</row>
    <row r="33" spans="1:30" ht="12.75">
      <c r="A33" s="378"/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78"/>
      <c r="Z33" s="378"/>
      <c r="AA33" s="378"/>
      <c r="AB33" s="378"/>
      <c r="AC33" s="378"/>
      <c r="AD33" s="378"/>
    </row>
    <row r="34" spans="1:30" ht="12.75">
      <c r="A34" s="378"/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</row>
    <row r="35" spans="1:30" ht="12.75">
      <c r="A35" s="378"/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</row>
    <row r="36" spans="1:30" ht="12.75">
      <c r="A36" s="378"/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</row>
    <row r="37" spans="1:30" ht="12.75">
      <c r="A37" s="378"/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</row>
    <row r="38" spans="1:30" ht="12.75">
      <c r="A38" s="378"/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</row>
    <row r="39" spans="1:30" ht="12.75">
      <c r="A39" s="378"/>
      <c r="B39" s="378"/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</row>
    <row r="40" spans="1:30" ht="12.75">
      <c r="A40" s="378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</row>
    <row r="41" spans="1:30" ht="12.75">
      <c r="A41" s="378"/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</row>
    <row r="42" spans="1:30" ht="12.75">
      <c r="A42" s="378"/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</row>
    <row r="43" spans="1:30" ht="12.75">
      <c r="A43" s="378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</row>
    <row r="44" spans="1:30" ht="12.75">
      <c r="A44" s="378"/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</row>
    <row r="45" spans="1:30" ht="12.75">
      <c r="A45" s="378"/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</row>
    <row r="46" spans="1:30" ht="12.75">
      <c r="A46" s="378"/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</row>
    <row r="47" spans="1:30" ht="12.75">
      <c r="A47" s="378"/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</row>
    <row r="48" spans="1:30" ht="12.75">
      <c r="A48" s="378"/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</row>
    <row r="49" spans="1:30" ht="12.75">
      <c r="A49" s="378"/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</row>
    <row r="50" spans="1:30" ht="12.75">
      <c r="A50" s="378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</row>
    <row r="51" spans="1:30" ht="12.75">
      <c r="A51" s="378"/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</row>
    <row r="52" spans="1:30" ht="12.75">
      <c r="A52" s="378"/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</row>
    <row r="53" spans="1:30" ht="12.75">
      <c r="A53" s="378"/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</row>
    <row r="54" spans="1:30" ht="12.75">
      <c r="A54" s="378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</row>
    <row r="55" spans="1:30" ht="12.75">
      <c r="A55" s="378"/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</row>
    <row r="56" spans="1:30" ht="12.75">
      <c r="A56" s="378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</row>
    <row r="57" spans="1:30" ht="12.75">
      <c r="A57" s="378"/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  <c r="AA57" s="378"/>
      <c r="AB57" s="378"/>
      <c r="AC57" s="378"/>
      <c r="AD57" s="378"/>
    </row>
    <row r="58" spans="1:30" ht="12.75">
      <c r="A58" s="378"/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8"/>
    </row>
    <row r="59" spans="1:30" ht="12.75">
      <c r="A59" s="378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</row>
    <row r="60" spans="1:30" ht="12.75">
      <c r="A60" s="378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</row>
    <row r="61" spans="1:30" ht="12.75">
      <c r="A61" s="378"/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378"/>
      <c r="AD61" s="378"/>
    </row>
    <row r="62" spans="1:30" ht="12.75">
      <c r="A62" s="378"/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8"/>
      <c r="AC62" s="378"/>
      <c r="AD62" s="378"/>
    </row>
    <row r="63" spans="1:30" ht="12.75">
      <c r="A63" s="378"/>
      <c r="B63" s="378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  <c r="AA63" s="378"/>
      <c r="AB63" s="378"/>
      <c r="AC63" s="378"/>
      <c r="AD63" s="378"/>
    </row>
    <row r="64" spans="1:30" ht="12.75">
      <c r="A64" s="378"/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</row>
    <row r="65" spans="1:30" ht="12.75">
      <c r="A65" s="378"/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</row>
    <row r="66" spans="1:30" ht="12.75">
      <c r="A66" s="378"/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  <c r="AA66" s="378"/>
      <c r="AB66" s="378"/>
      <c r="AC66" s="378"/>
      <c r="AD66" s="378"/>
    </row>
    <row r="67" spans="1:30" ht="12.75">
      <c r="A67" s="378"/>
      <c r="B67" s="378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378"/>
      <c r="R67" s="378"/>
      <c r="S67" s="378"/>
      <c r="T67" s="378"/>
      <c r="U67" s="378"/>
      <c r="V67" s="378"/>
      <c r="W67" s="378"/>
      <c r="X67" s="378"/>
      <c r="Y67" s="378"/>
      <c r="Z67" s="378"/>
      <c r="AA67" s="378"/>
      <c r="AB67" s="378"/>
      <c r="AC67" s="378"/>
      <c r="AD67" s="378"/>
    </row>
    <row r="68" spans="1:30" ht="12.75">
      <c r="A68" s="378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</row>
    <row r="69" spans="1:30" ht="12.75">
      <c r="A69" s="378"/>
      <c r="B69" s="378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78"/>
      <c r="Z69" s="378"/>
      <c r="AA69" s="378"/>
      <c r="AB69" s="378"/>
      <c r="AC69" s="378"/>
      <c r="AD69" s="378"/>
    </row>
    <row r="70" spans="1:30" ht="12.75">
      <c r="A70" s="378"/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Z70" s="378"/>
      <c r="AA70" s="378"/>
      <c r="AB70" s="378"/>
      <c r="AC70" s="378"/>
      <c r="AD70" s="378"/>
    </row>
    <row r="71" spans="1:30" ht="12.75">
      <c r="A71" s="378"/>
      <c r="B71" s="378"/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78"/>
      <c r="Z71" s="378"/>
      <c r="AA71" s="378"/>
      <c r="AB71" s="378"/>
      <c r="AC71" s="378"/>
      <c r="AD71" s="378"/>
    </row>
    <row r="72" spans="1:30" ht="12.75">
      <c r="A72" s="378"/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8"/>
      <c r="AD72" s="378"/>
    </row>
    <row r="73" spans="1:30" ht="12.75">
      <c r="A73" s="378"/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8"/>
      <c r="AC73" s="378"/>
      <c r="AD73" s="378"/>
    </row>
    <row r="74" spans="1:30" ht="12.75">
      <c r="A74" s="378"/>
      <c r="B74" s="378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378"/>
      <c r="Q74" s="378"/>
      <c r="R74" s="378"/>
      <c r="S74" s="378"/>
      <c r="T74" s="378"/>
      <c r="U74" s="378"/>
      <c r="V74" s="378"/>
      <c r="W74" s="378"/>
      <c r="X74" s="378"/>
      <c r="Y74" s="378"/>
      <c r="Z74" s="378"/>
      <c r="AA74" s="378"/>
      <c r="AB74" s="378"/>
      <c r="AC74" s="378"/>
      <c r="AD74" s="378"/>
    </row>
    <row r="75" spans="1:30" ht="12.75">
      <c r="A75" s="378"/>
      <c r="B75" s="378"/>
      <c r="C75" s="378"/>
      <c r="D75" s="378"/>
      <c r="E75" s="378"/>
      <c r="F75" s="378"/>
      <c r="G75" s="378"/>
      <c r="H75" s="378"/>
      <c r="I75" s="378"/>
      <c r="J75" s="378"/>
      <c r="K75" s="378"/>
      <c r="L75" s="378"/>
      <c r="M75" s="378"/>
      <c r="N75" s="378"/>
      <c r="O75" s="378"/>
      <c r="P75" s="378"/>
      <c r="Q75" s="378"/>
      <c r="R75" s="378"/>
      <c r="S75" s="378"/>
      <c r="T75" s="378"/>
      <c r="U75" s="378"/>
      <c r="V75" s="378"/>
      <c r="W75" s="378"/>
      <c r="X75" s="378"/>
      <c r="Y75" s="378"/>
      <c r="Z75" s="378"/>
      <c r="AA75" s="378"/>
      <c r="AB75" s="378"/>
      <c r="AC75" s="378"/>
      <c r="AD75" s="378"/>
    </row>
    <row r="76" spans="1:30" ht="12.75">
      <c r="A76" s="378"/>
      <c r="B76" s="378"/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Z76" s="378"/>
      <c r="AA76" s="378"/>
      <c r="AB76" s="378"/>
      <c r="AC76" s="378"/>
      <c r="AD76" s="378"/>
    </row>
    <row r="77" spans="1:30" ht="12.75">
      <c r="A77" s="378"/>
      <c r="B77" s="378"/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378"/>
      <c r="O77" s="378"/>
      <c r="P77" s="378"/>
      <c r="Q77" s="378"/>
      <c r="R77" s="378"/>
      <c r="S77" s="378"/>
      <c r="T77" s="378"/>
      <c r="U77" s="378"/>
      <c r="V77" s="378"/>
      <c r="W77" s="378"/>
      <c r="X77" s="378"/>
      <c r="Y77" s="378"/>
      <c r="Z77" s="378"/>
      <c r="AA77" s="378"/>
      <c r="AB77" s="378"/>
      <c r="AC77" s="378"/>
      <c r="AD77" s="378"/>
    </row>
    <row r="78" spans="1:30" ht="12.75">
      <c r="A78" s="378"/>
      <c r="B78" s="378"/>
      <c r="C78" s="378"/>
      <c r="D78" s="378"/>
      <c r="E78" s="378"/>
      <c r="F78" s="378"/>
      <c r="G78" s="378"/>
      <c r="H78" s="378"/>
      <c r="I78" s="378"/>
      <c r="J78" s="378"/>
      <c r="K78" s="378"/>
      <c r="L78" s="378"/>
      <c r="M78" s="378"/>
      <c r="N78" s="378"/>
      <c r="O78" s="378"/>
      <c r="P78" s="378"/>
      <c r="Q78" s="378"/>
      <c r="R78" s="378"/>
      <c r="S78" s="378"/>
      <c r="T78" s="378"/>
      <c r="U78" s="378"/>
      <c r="V78" s="378"/>
      <c r="W78" s="378"/>
      <c r="X78" s="378"/>
      <c r="Y78" s="378"/>
      <c r="Z78" s="378"/>
      <c r="AA78" s="378"/>
      <c r="AB78" s="378"/>
      <c r="AC78" s="378"/>
      <c r="AD78" s="378"/>
    </row>
    <row r="79" spans="1:30" ht="12.75">
      <c r="A79" s="378"/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8"/>
      <c r="Q79" s="378"/>
      <c r="R79" s="378"/>
      <c r="S79" s="378"/>
      <c r="T79" s="378"/>
      <c r="U79" s="378"/>
      <c r="V79" s="378"/>
      <c r="W79" s="378"/>
      <c r="X79" s="378"/>
      <c r="Y79" s="378"/>
      <c r="Z79" s="378"/>
      <c r="AA79" s="378"/>
      <c r="AB79" s="378"/>
      <c r="AC79" s="378"/>
      <c r="AD79" s="378"/>
    </row>
    <row r="80" spans="1:30" ht="12.75">
      <c r="A80" s="378"/>
      <c r="B80" s="378"/>
      <c r="C80" s="378"/>
      <c r="D80" s="378"/>
      <c r="E80" s="378"/>
      <c r="F80" s="378"/>
      <c r="G80" s="378"/>
      <c r="H80" s="378"/>
      <c r="I80" s="378"/>
      <c r="J80" s="378"/>
      <c r="K80" s="378"/>
      <c r="L80" s="378"/>
      <c r="M80" s="378"/>
      <c r="N80" s="378"/>
      <c r="O80" s="378"/>
      <c r="P80" s="378"/>
      <c r="Q80" s="378"/>
      <c r="R80" s="378"/>
      <c r="S80" s="378"/>
      <c r="T80" s="378"/>
      <c r="U80" s="378"/>
      <c r="V80" s="378"/>
      <c r="W80" s="378"/>
      <c r="X80" s="378"/>
      <c r="Y80" s="378"/>
      <c r="Z80" s="378"/>
      <c r="AA80" s="378"/>
      <c r="AB80" s="378"/>
      <c r="AC80" s="378"/>
      <c r="AD80" s="378"/>
    </row>
    <row r="81" spans="1:30" ht="12.75">
      <c r="A81" s="378"/>
      <c r="B81" s="378"/>
      <c r="C81" s="378"/>
      <c r="D81" s="378"/>
      <c r="E81" s="378"/>
      <c r="F81" s="378"/>
      <c r="G81" s="378"/>
      <c r="H81" s="378"/>
      <c r="I81" s="378"/>
      <c r="J81" s="378"/>
      <c r="K81" s="378"/>
      <c r="L81" s="378"/>
      <c r="M81" s="378"/>
      <c r="N81" s="378"/>
      <c r="O81" s="378"/>
      <c r="P81" s="378"/>
      <c r="Q81" s="378"/>
      <c r="R81" s="378"/>
      <c r="S81" s="378"/>
      <c r="T81" s="378"/>
      <c r="U81" s="378"/>
      <c r="V81" s="378"/>
      <c r="W81" s="378"/>
      <c r="X81" s="378"/>
      <c r="Y81" s="378"/>
      <c r="Z81" s="378"/>
      <c r="AA81" s="378"/>
      <c r="AB81" s="378"/>
      <c r="AC81" s="378"/>
      <c r="AD81" s="378"/>
    </row>
    <row r="82" spans="1:30" ht="12.75">
      <c r="A82" s="378"/>
      <c r="B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378"/>
      <c r="V82" s="378"/>
      <c r="W82" s="378"/>
      <c r="X82" s="378"/>
      <c r="Y82" s="378"/>
      <c r="Z82" s="378"/>
      <c r="AA82" s="378"/>
      <c r="AB82" s="378"/>
      <c r="AC82" s="378"/>
      <c r="AD82" s="378"/>
    </row>
    <row r="83" spans="1:30" ht="12.75">
      <c r="A83" s="378"/>
      <c r="B83" s="378"/>
      <c r="C83" s="378"/>
      <c r="D83" s="378"/>
      <c r="E83" s="378"/>
      <c r="F83" s="378"/>
      <c r="G83" s="378"/>
      <c r="H83" s="378"/>
      <c r="I83" s="378"/>
      <c r="J83" s="378"/>
      <c r="K83" s="378"/>
      <c r="L83" s="378"/>
      <c r="M83" s="378"/>
      <c r="N83" s="378"/>
      <c r="O83" s="378"/>
      <c r="P83" s="378"/>
      <c r="Q83" s="378"/>
      <c r="R83" s="378"/>
      <c r="S83" s="378"/>
      <c r="T83" s="378"/>
      <c r="U83" s="378"/>
      <c r="V83" s="378"/>
      <c r="W83" s="378"/>
      <c r="X83" s="378"/>
      <c r="Y83" s="378"/>
      <c r="Z83" s="378"/>
      <c r="AA83" s="378"/>
      <c r="AB83" s="378"/>
      <c r="AC83" s="378"/>
      <c r="AD83" s="378"/>
    </row>
    <row r="84" spans="1:30" ht="12.75">
      <c r="A84" s="378"/>
      <c r="B84" s="378"/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M84" s="378"/>
      <c r="N84" s="378"/>
      <c r="O84" s="378"/>
      <c r="P84" s="378"/>
      <c r="Q84" s="378"/>
      <c r="R84" s="378"/>
      <c r="S84" s="378"/>
      <c r="T84" s="378"/>
      <c r="U84" s="378"/>
      <c r="V84" s="378"/>
      <c r="W84" s="378"/>
      <c r="X84" s="378"/>
      <c r="Y84" s="378"/>
      <c r="Z84" s="378"/>
      <c r="AA84" s="378"/>
      <c r="AB84" s="378"/>
      <c r="AC84" s="378"/>
      <c r="AD84" s="378"/>
    </row>
    <row r="85" spans="1:30" ht="12.75">
      <c r="A85" s="378"/>
      <c r="B85" s="378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8"/>
      <c r="Q85" s="378"/>
      <c r="R85" s="378"/>
      <c r="S85" s="378"/>
      <c r="T85" s="378"/>
      <c r="U85" s="378"/>
      <c r="V85" s="378"/>
      <c r="W85" s="378"/>
      <c r="X85" s="378"/>
      <c r="Y85" s="378"/>
      <c r="Z85" s="378"/>
      <c r="AA85" s="378"/>
      <c r="AB85" s="378"/>
      <c r="AC85" s="378"/>
      <c r="AD85" s="378"/>
    </row>
    <row r="86" spans="1:30" ht="12.75">
      <c r="A86" s="378"/>
      <c r="B86" s="378"/>
      <c r="C86" s="378"/>
      <c r="D86" s="378"/>
      <c r="E86" s="378"/>
      <c r="F86" s="378"/>
      <c r="G86" s="378"/>
      <c r="H86" s="378"/>
      <c r="I86" s="378"/>
      <c r="J86" s="378"/>
      <c r="K86" s="378"/>
      <c r="L86" s="378"/>
      <c r="M86" s="378"/>
      <c r="N86" s="378"/>
      <c r="O86" s="378"/>
      <c r="P86" s="378"/>
      <c r="Q86" s="378"/>
      <c r="R86" s="378"/>
      <c r="S86" s="378"/>
      <c r="T86" s="378"/>
      <c r="U86" s="378"/>
      <c r="V86" s="378"/>
      <c r="W86" s="378"/>
      <c r="X86" s="378"/>
      <c r="Y86" s="378"/>
      <c r="Z86" s="378"/>
      <c r="AA86" s="378"/>
      <c r="AB86" s="378"/>
      <c r="AC86" s="378"/>
      <c r="AD86" s="378"/>
    </row>
    <row r="87" spans="1:30" ht="12.75">
      <c r="A87" s="378"/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8"/>
      <c r="AA87" s="378"/>
      <c r="AB87" s="378"/>
      <c r="AC87" s="378"/>
      <c r="AD87" s="378"/>
    </row>
    <row r="88" spans="1:30" ht="12.75">
      <c r="A88" s="378"/>
      <c r="B88" s="378"/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  <c r="N88" s="378"/>
      <c r="O88" s="378"/>
      <c r="P88" s="378"/>
      <c r="Q88" s="378"/>
      <c r="R88" s="378"/>
      <c r="S88" s="378"/>
      <c r="T88" s="378"/>
      <c r="U88" s="378"/>
      <c r="V88" s="378"/>
      <c r="W88" s="378"/>
      <c r="X88" s="378"/>
      <c r="Y88" s="378"/>
      <c r="Z88" s="378"/>
      <c r="AA88" s="378"/>
      <c r="AB88" s="378"/>
      <c r="AC88" s="378"/>
      <c r="AD88" s="378"/>
    </row>
    <row r="89" spans="1:30" ht="12.75">
      <c r="A89" s="378"/>
      <c r="B89" s="378"/>
      <c r="C89" s="378"/>
      <c r="D89" s="378"/>
      <c r="E89" s="378"/>
      <c r="F89" s="378"/>
      <c r="G89" s="378"/>
      <c r="H89" s="378"/>
      <c r="I89" s="378"/>
      <c r="J89" s="378"/>
      <c r="K89" s="378"/>
      <c r="L89" s="378"/>
      <c r="M89" s="378"/>
      <c r="N89" s="378"/>
      <c r="O89" s="378"/>
      <c r="P89" s="378"/>
      <c r="Q89" s="378"/>
      <c r="R89" s="378"/>
      <c r="S89" s="378"/>
      <c r="T89" s="378"/>
      <c r="U89" s="378"/>
      <c r="V89" s="378"/>
      <c r="W89" s="378"/>
      <c r="X89" s="378"/>
      <c r="Y89" s="378"/>
      <c r="Z89" s="378"/>
      <c r="AA89" s="378"/>
      <c r="AB89" s="378"/>
      <c r="AC89" s="378"/>
      <c r="AD89" s="378"/>
    </row>
    <row r="90" spans="1:30" ht="12.75">
      <c r="A90" s="378"/>
      <c r="B90" s="378"/>
      <c r="C90" s="378"/>
      <c r="D90" s="378"/>
      <c r="E90" s="378"/>
      <c r="F90" s="378"/>
      <c r="G90" s="378"/>
      <c r="H90" s="378"/>
      <c r="I90" s="378"/>
      <c r="J90" s="378"/>
      <c r="K90" s="378"/>
      <c r="L90" s="378"/>
      <c r="M90" s="378"/>
      <c r="N90" s="378"/>
      <c r="O90" s="378"/>
      <c r="P90" s="378"/>
      <c r="Q90" s="378"/>
      <c r="R90" s="378"/>
      <c r="S90" s="378"/>
      <c r="T90" s="378"/>
      <c r="U90" s="378"/>
      <c r="V90" s="378"/>
      <c r="W90" s="378"/>
      <c r="X90" s="378"/>
      <c r="Y90" s="378"/>
      <c r="Z90" s="378"/>
      <c r="AA90" s="378"/>
      <c r="AB90" s="378"/>
      <c r="AC90" s="378"/>
      <c r="AD90" s="378"/>
    </row>
    <row r="91" spans="1:30" ht="12.75">
      <c r="A91" s="378"/>
      <c r="B91" s="378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378"/>
      <c r="O91" s="378"/>
      <c r="P91" s="378"/>
      <c r="Q91" s="378"/>
      <c r="R91" s="378"/>
      <c r="S91" s="378"/>
      <c r="T91" s="378"/>
      <c r="U91" s="378"/>
      <c r="V91" s="378"/>
      <c r="W91" s="378"/>
      <c r="X91" s="378"/>
      <c r="Y91" s="378"/>
      <c r="Z91" s="378"/>
      <c r="AA91" s="378"/>
      <c r="AB91" s="378"/>
      <c r="AC91" s="378"/>
      <c r="AD91" s="378"/>
    </row>
    <row r="92" spans="1:30" ht="12.75">
      <c r="A92" s="378"/>
      <c r="B92" s="378"/>
      <c r="C92" s="378"/>
      <c r="D92" s="378"/>
      <c r="E92" s="378"/>
      <c r="F92" s="378"/>
      <c r="G92" s="378"/>
      <c r="H92" s="378"/>
      <c r="I92" s="378"/>
      <c r="J92" s="378"/>
      <c r="K92" s="378"/>
      <c r="L92" s="378"/>
      <c r="M92" s="378"/>
      <c r="N92" s="378"/>
      <c r="O92" s="378"/>
      <c r="P92" s="378"/>
      <c r="Q92" s="378"/>
      <c r="R92" s="378"/>
      <c r="S92" s="378"/>
      <c r="T92" s="378"/>
      <c r="U92" s="378"/>
      <c r="V92" s="378"/>
      <c r="W92" s="378"/>
      <c r="X92" s="378"/>
      <c r="Y92" s="378"/>
      <c r="Z92" s="378"/>
      <c r="AA92" s="378"/>
      <c r="AB92" s="378"/>
      <c r="AC92" s="378"/>
      <c r="AD92" s="378"/>
    </row>
    <row r="93" spans="1:30" ht="12.75">
      <c r="A93" s="378"/>
      <c r="B93" s="378"/>
      <c r="C93" s="378"/>
      <c r="D93" s="378"/>
      <c r="E93" s="378"/>
      <c r="F93" s="378"/>
      <c r="G93" s="378"/>
      <c r="H93" s="378"/>
      <c r="I93" s="378"/>
      <c r="J93" s="378"/>
      <c r="K93" s="378"/>
      <c r="L93" s="378"/>
      <c r="M93" s="378"/>
      <c r="N93" s="378"/>
      <c r="O93" s="378"/>
      <c r="P93" s="378"/>
      <c r="Q93" s="378"/>
      <c r="R93" s="378"/>
      <c r="S93" s="378"/>
      <c r="T93" s="378"/>
      <c r="U93" s="378"/>
      <c r="V93" s="378"/>
      <c r="W93" s="378"/>
      <c r="X93" s="378"/>
      <c r="Y93" s="378"/>
      <c r="Z93" s="378"/>
      <c r="AA93" s="378"/>
      <c r="AB93" s="378"/>
      <c r="AC93" s="378"/>
      <c r="AD93" s="378"/>
    </row>
    <row r="94" spans="1:30" ht="12.75">
      <c r="A94" s="378"/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8"/>
      <c r="N94" s="378"/>
      <c r="O94" s="378"/>
      <c r="P94" s="378"/>
      <c r="Q94" s="378"/>
      <c r="R94" s="378"/>
      <c r="S94" s="378"/>
      <c r="T94" s="378"/>
      <c r="U94" s="378"/>
      <c r="V94" s="378"/>
      <c r="W94" s="378"/>
      <c r="X94" s="378"/>
      <c r="Y94" s="378"/>
      <c r="Z94" s="378"/>
      <c r="AA94" s="378"/>
      <c r="AB94" s="378"/>
      <c r="AC94" s="378"/>
      <c r="AD94" s="378"/>
    </row>
    <row r="95" spans="1:30" ht="12.75">
      <c r="A95" s="378"/>
      <c r="B95" s="378"/>
      <c r="C95" s="378"/>
      <c r="D95" s="378"/>
      <c r="E95" s="378"/>
      <c r="F95" s="378"/>
      <c r="G95" s="378"/>
      <c r="H95" s="378"/>
      <c r="I95" s="378"/>
      <c r="J95" s="378"/>
      <c r="K95" s="378"/>
      <c r="L95" s="378"/>
      <c r="M95" s="378"/>
      <c r="N95" s="378"/>
      <c r="O95" s="378"/>
      <c r="P95" s="378"/>
      <c r="Q95" s="378"/>
      <c r="R95" s="378"/>
      <c r="S95" s="378"/>
      <c r="T95" s="378"/>
      <c r="U95" s="378"/>
      <c r="V95" s="378"/>
      <c r="W95" s="378"/>
      <c r="X95" s="378"/>
      <c r="Y95" s="378"/>
      <c r="Z95" s="378"/>
      <c r="AA95" s="378"/>
      <c r="AB95" s="378"/>
      <c r="AC95" s="378"/>
      <c r="AD95" s="378"/>
    </row>
    <row r="96" spans="1:30" ht="12.75">
      <c r="A96" s="378"/>
      <c r="B96" s="378"/>
      <c r="C96" s="378"/>
      <c r="D96" s="378"/>
      <c r="E96" s="378"/>
      <c r="F96" s="378"/>
      <c r="G96" s="378"/>
      <c r="H96" s="378"/>
      <c r="I96" s="378"/>
      <c r="J96" s="378"/>
      <c r="K96" s="378"/>
      <c r="L96" s="378"/>
      <c r="M96" s="378"/>
      <c r="N96" s="378"/>
      <c r="O96" s="378"/>
      <c r="P96" s="378"/>
      <c r="Q96" s="378"/>
      <c r="R96" s="378"/>
      <c r="S96" s="378"/>
      <c r="T96" s="378"/>
      <c r="U96" s="378"/>
      <c r="V96" s="378"/>
      <c r="W96" s="378"/>
      <c r="X96" s="378"/>
      <c r="Y96" s="378"/>
      <c r="Z96" s="378"/>
      <c r="AA96" s="378"/>
      <c r="AB96" s="378"/>
      <c r="AC96" s="378"/>
      <c r="AD96" s="378"/>
    </row>
    <row r="97" spans="1:30" ht="12.75">
      <c r="A97" s="378"/>
      <c r="B97" s="378"/>
      <c r="C97" s="378"/>
      <c r="D97" s="378"/>
      <c r="E97" s="378"/>
      <c r="F97" s="378"/>
      <c r="G97" s="378"/>
      <c r="H97" s="378"/>
      <c r="I97" s="378"/>
      <c r="J97" s="378"/>
      <c r="K97" s="378"/>
      <c r="L97" s="378"/>
      <c r="M97" s="378"/>
      <c r="N97" s="378"/>
      <c r="O97" s="378"/>
      <c r="P97" s="378"/>
      <c r="Q97" s="378"/>
      <c r="R97" s="378"/>
      <c r="S97" s="378"/>
      <c r="T97" s="378"/>
      <c r="U97" s="378"/>
      <c r="V97" s="378"/>
      <c r="W97" s="378"/>
      <c r="X97" s="378"/>
      <c r="Y97" s="378"/>
      <c r="Z97" s="378"/>
      <c r="AA97" s="378"/>
      <c r="AB97" s="378"/>
      <c r="AC97" s="378"/>
      <c r="AD97" s="378"/>
    </row>
    <row r="98" spans="1:30" ht="12.75">
      <c r="A98" s="378"/>
      <c r="B98" s="378"/>
      <c r="C98" s="378"/>
      <c r="D98" s="378"/>
      <c r="E98" s="378"/>
      <c r="F98" s="378"/>
      <c r="G98" s="378"/>
      <c r="H98" s="378"/>
      <c r="I98" s="378"/>
      <c r="J98" s="378"/>
      <c r="K98" s="378"/>
      <c r="L98" s="378"/>
      <c r="M98" s="378"/>
      <c r="N98" s="378"/>
      <c r="O98" s="378"/>
      <c r="P98" s="378"/>
      <c r="Q98" s="378"/>
      <c r="R98" s="378"/>
      <c r="S98" s="378"/>
      <c r="T98" s="378"/>
      <c r="U98" s="378"/>
      <c r="V98" s="378"/>
      <c r="W98" s="378"/>
      <c r="X98" s="378"/>
      <c r="Y98" s="378"/>
      <c r="Z98" s="378"/>
      <c r="AA98" s="378"/>
      <c r="AB98" s="378"/>
      <c r="AC98" s="378"/>
      <c r="AD98" s="378"/>
    </row>
    <row r="99" spans="1:30" ht="12.75">
      <c r="A99" s="378"/>
      <c r="B99" s="378"/>
      <c r="C99" s="378"/>
      <c r="D99" s="378"/>
      <c r="E99" s="378"/>
      <c r="F99" s="378"/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378"/>
      <c r="AA99" s="378"/>
      <c r="AB99" s="378"/>
      <c r="AC99" s="378"/>
      <c r="AD99" s="378"/>
    </row>
    <row r="100" spans="1:30" ht="12.75">
      <c r="A100" s="378"/>
      <c r="B100" s="378"/>
      <c r="C100" s="378"/>
      <c r="D100" s="378"/>
      <c r="E100" s="378"/>
      <c r="F100" s="378"/>
      <c r="G100" s="378"/>
      <c r="H100" s="378"/>
      <c r="I100" s="378"/>
      <c r="J100" s="378"/>
      <c r="K100" s="378"/>
      <c r="L100" s="378"/>
      <c r="M100" s="378"/>
      <c r="N100" s="378"/>
      <c r="O100" s="378"/>
      <c r="P100" s="378"/>
      <c r="Q100" s="378"/>
      <c r="R100" s="378"/>
      <c r="S100" s="378"/>
      <c r="T100" s="378"/>
      <c r="U100" s="378"/>
      <c r="V100" s="378"/>
      <c r="W100" s="378"/>
      <c r="X100" s="378"/>
      <c r="Y100" s="378"/>
      <c r="Z100" s="378"/>
      <c r="AA100" s="378"/>
      <c r="AB100" s="378"/>
      <c r="AC100" s="378"/>
      <c r="AD100" s="378"/>
    </row>
    <row r="101" spans="1:30" ht="12.75">
      <c r="A101" s="378"/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  <c r="O101" s="378"/>
      <c r="P101" s="378"/>
      <c r="Q101" s="378"/>
      <c r="R101" s="378"/>
      <c r="S101" s="378"/>
      <c r="T101" s="378"/>
      <c r="U101" s="378"/>
      <c r="V101" s="378"/>
      <c r="W101" s="378"/>
      <c r="X101" s="378"/>
      <c r="Y101" s="378"/>
      <c r="Z101" s="378"/>
      <c r="AA101" s="378"/>
      <c r="AB101" s="378"/>
      <c r="AC101" s="378"/>
      <c r="AD101" s="378"/>
    </row>
    <row r="102" spans="1:30" ht="12.75">
      <c r="A102" s="378"/>
      <c r="B102" s="378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378"/>
      <c r="R102" s="378"/>
      <c r="S102" s="378"/>
      <c r="T102" s="378"/>
      <c r="U102" s="378"/>
      <c r="V102" s="378"/>
      <c r="W102" s="378"/>
      <c r="X102" s="378"/>
      <c r="Y102" s="378"/>
      <c r="Z102" s="378"/>
      <c r="AA102" s="378"/>
      <c r="AB102" s="378"/>
      <c r="AC102" s="378"/>
      <c r="AD102" s="378"/>
    </row>
    <row r="103" spans="1:30" ht="12.75">
      <c r="A103" s="378"/>
      <c r="B103" s="378"/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  <c r="M103" s="378"/>
      <c r="N103" s="378"/>
      <c r="O103" s="378"/>
      <c r="P103" s="378"/>
      <c r="Q103" s="378"/>
      <c r="R103" s="378"/>
      <c r="S103" s="378"/>
      <c r="T103" s="378"/>
      <c r="U103" s="378"/>
      <c r="V103" s="378"/>
      <c r="W103" s="378"/>
      <c r="X103" s="378"/>
      <c r="Y103" s="378"/>
      <c r="Z103" s="378"/>
      <c r="AA103" s="378"/>
      <c r="AB103" s="378"/>
      <c r="AC103" s="378"/>
      <c r="AD103" s="378"/>
    </row>
    <row r="104" spans="1:30" ht="12.75">
      <c r="A104" s="378"/>
      <c r="B104" s="378"/>
      <c r="C104" s="378"/>
      <c r="D104" s="378"/>
      <c r="E104" s="378"/>
      <c r="F104" s="378"/>
      <c r="G104" s="378"/>
      <c r="H104" s="378"/>
      <c r="I104" s="378"/>
      <c r="J104" s="378"/>
      <c r="K104" s="378"/>
      <c r="L104" s="378"/>
      <c r="M104" s="378"/>
      <c r="N104" s="378"/>
      <c r="O104" s="378"/>
      <c r="P104" s="378"/>
      <c r="Q104" s="378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/>
      <c r="AB104" s="378"/>
      <c r="AC104" s="378"/>
      <c r="AD104" s="378"/>
    </row>
    <row r="105" spans="1:30" ht="12.75">
      <c r="A105" s="378"/>
      <c r="B105" s="378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  <c r="O105" s="378"/>
      <c r="P105" s="378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  <c r="AB105" s="378"/>
      <c r="AC105" s="378"/>
      <c r="AD105" s="378"/>
    </row>
    <row r="106" spans="1:30" ht="12.75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</row>
    <row r="107" spans="1:30" ht="12.75">
      <c r="A107" s="378"/>
      <c r="B107" s="378"/>
      <c r="C107" s="378"/>
      <c r="D107" s="378"/>
      <c r="E107" s="378"/>
      <c r="F107" s="378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  <c r="AB107" s="378"/>
      <c r="AC107" s="378"/>
      <c r="AD107" s="378"/>
    </row>
    <row r="108" spans="1:30" ht="12.75">
      <c r="A108" s="378"/>
      <c r="B108" s="378"/>
      <c r="C108" s="378"/>
      <c r="D108" s="378"/>
      <c r="E108" s="378"/>
      <c r="F108" s="378"/>
      <c r="G108" s="378"/>
      <c r="H108" s="378"/>
      <c r="I108" s="378"/>
      <c r="J108" s="378"/>
      <c r="K108" s="378"/>
      <c r="L108" s="378"/>
      <c r="M108" s="378"/>
      <c r="N108" s="378"/>
      <c r="O108" s="378"/>
      <c r="P108" s="378"/>
      <c r="Q108" s="378"/>
      <c r="R108" s="378"/>
      <c r="S108" s="378"/>
      <c r="T108" s="378"/>
      <c r="U108" s="378"/>
      <c r="V108" s="378"/>
      <c r="W108" s="378"/>
      <c r="X108" s="378"/>
      <c r="Y108" s="378"/>
      <c r="Z108" s="378"/>
      <c r="AA108" s="378"/>
      <c r="AB108" s="378"/>
      <c r="AC108" s="378"/>
      <c r="AD108" s="378"/>
    </row>
    <row r="109" spans="1:30" ht="12.75">
      <c r="A109" s="378"/>
      <c r="B109" s="378"/>
      <c r="C109" s="378"/>
      <c r="D109" s="378"/>
      <c r="E109" s="378"/>
      <c r="F109" s="378"/>
      <c r="G109" s="378"/>
      <c r="H109" s="378"/>
      <c r="I109" s="378"/>
      <c r="J109" s="378"/>
      <c r="K109" s="378"/>
      <c r="L109" s="378"/>
      <c r="M109" s="378"/>
      <c r="N109" s="378"/>
      <c r="O109" s="378"/>
      <c r="P109" s="378"/>
      <c r="Q109" s="378"/>
      <c r="R109" s="378"/>
      <c r="S109" s="378"/>
      <c r="T109" s="378"/>
      <c r="U109" s="378"/>
      <c r="V109" s="378"/>
      <c r="W109" s="378"/>
      <c r="X109" s="378"/>
      <c r="Y109" s="378"/>
      <c r="Z109" s="378"/>
      <c r="AA109" s="378"/>
      <c r="AB109" s="378"/>
      <c r="AC109" s="378"/>
      <c r="AD109" s="378"/>
    </row>
    <row r="110" spans="1:30" ht="12.75">
      <c r="A110" s="378"/>
      <c r="B110" s="378"/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378"/>
      <c r="O110" s="378"/>
      <c r="P110" s="378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  <c r="AB110" s="378"/>
      <c r="AC110" s="378"/>
      <c r="AD110" s="378"/>
    </row>
    <row r="111" spans="1:30" ht="12.75">
      <c r="A111" s="378"/>
      <c r="B111" s="378"/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M111" s="378"/>
      <c r="N111" s="378"/>
      <c r="O111" s="378"/>
      <c r="P111" s="378"/>
      <c r="Q111" s="378"/>
      <c r="R111" s="378"/>
      <c r="S111" s="378"/>
      <c r="T111" s="378"/>
      <c r="U111" s="378"/>
      <c r="V111" s="378"/>
      <c r="W111" s="378"/>
      <c r="X111" s="378"/>
      <c r="Y111" s="378"/>
      <c r="Z111" s="378"/>
      <c r="AA111" s="378"/>
      <c r="AB111" s="378"/>
      <c r="AC111" s="378"/>
      <c r="AD111" s="378"/>
    </row>
    <row r="112" spans="1:30" ht="12.75">
      <c r="A112" s="378"/>
      <c r="B112" s="378"/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M112" s="378"/>
      <c r="N112" s="378"/>
      <c r="O112" s="378"/>
      <c r="P112" s="378"/>
      <c r="Q112" s="378"/>
      <c r="R112" s="378"/>
      <c r="S112" s="378"/>
      <c r="T112" s="378"/>
      <c r="U112" s="378"/>
      <c r="V112" s="378"/>
      <c r="W112" s="378"/>
      <c r="X112" s="378"/>
      <c r="Y112" s="378"/>
      <c r="Z112" s="378"/>
      <c r="AA112" s="378"/>
      <c r="AB112" s="378"/>
      <c r="AC112" s="378"/>
      <c r="AD112" s="378"/>
    </row>
    <row r="113" spans="1:30" ht="12.75">
      <c r="A113" s="378"/>
      <c r="B113" s="378"/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  <c r="N113" s="378"/>
      <c r="O113" s="378"/>
      <c r="P113" s="378"/>
      <c r="Q113" s="378"/>
      <c r="R113" s="378"/>
      <c r="S113" s="378"/>
      <c r="T113" s="378"/>
      <c r="U113" s="378"/>
      <c r="V113" s="378"/>
      <c r="W113" s="378"/>
      <c r="X113" s="378"/>
      <c r="Y113" s="378"/>
      <c r="Z113" s="378"/>
      <c r="AA113" s="378"/>
      <c r="AB113" s="378"/>
      <c r="AC113" s="378"/>
      <c r="AD113" s="378"/>
    </row>
    <row r="114" spans="1:30" ht="12.75">
      <c r="A114" s="378"/>
      <c r="B114" s="378"/>
      <c r="C114" s="378"/>
      <c r="D114" s="378"/>
      <c r="E114" s="378"/>
      <c r="F114" s="378"/>
      <c r="G114" s="378"/>
      <c r="H114" s="378"/>
      <c r="I114" s="378"/>
      <c r="J114" s="378"/>
      <c r="K114" s="378"/>
      <c r="L114" s="378"/>
      <c r="M114" s="378"/>
      <c r="N114" s="378"/>
      <c r="O114" s="378"/>
      <c r="P114" s="378"/>
      <c r="Q114" s="378"/>
      <c r="R114" s="378"/>
      <c r="S114" s="378"/>
      <c r="T114" s="378"/>
      <c r="U114" s="378"/>
      <c r="V114" s="378"/>
      <c r="W114" s="378"/>
      <c r="X114" s="378"/>
      <c r="Y114" s="378"/>
      <c r="Z114" s="378"/>
      <c r="AA114" s="378"/>
      <c r="AB114" s="378"/>
      <c r="AC114" s="378"/>
      <c r="AD114" s="378"/>
    </row>
    <row r="115" spans="1:30" ht="12.75">
      <c r="A115" s="378"/>
      <c r="B115" s="378"/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8"/>
      <c r="Q115" s="378"/>
      <c r="R115" s="378"/>
      <c r="S115" s="378"/>
      <c r="T115" s="378"/>
      <c r="U115" s="378"/>
      <c r="V115" s="378"/>
      <c r="W115" s="378"/>
      <c r="X115" s="378"/>
      <c r="Y115" s="378"/>
      <c r="Z115" s="378"/>
      <c r="AA115" s="378"/>
      <c r="AB115" s="378"/>
      <c r="AC115" s="378"/>
      <c r="AD115" s="378"/>
    </row>
    <row r="116" spans="1:30" ht="12.75">
      <c r="A116" s="378"/>
      <c r="B116" s="378"/>
      <c r="C116" s="378"/>
      <c r="D116" s="378"/>
      <c r="E116" s="378"/>
      <c r="F116" s="378"/>
      <c r="G116" s="378"/>
      <c r="H116" s="378"/>
      <c r="I116" s="378"/>
      <c r="J116" s="378"/>
      <c r="K116" s="378"/>
      <c r="L116" s="378"/>
      <c r="M116" s="378"/>
      <c r="N116" s="378"/>
      <c r="O116" s="378"/>
      <c r="P116" s="378"/>
      <c r="Q116" s="378"/>
      <c r="R116" s="378"/>
      <c r="S116" s="378"/>
      <c r="T116" s="378"/>
      <c r="U116" s="378"/>
      <c r="V116" s="378"/>
      <c r="W116" s="378"/>
      <c r="X116" s="378"/>
      <c r="Y116" s="378"/>
      <c r="Z116" s="378"/>
      <c r="AA116" s="378"/>
      <c r="AB116" s="378"/>
      <c r="AC116" s="378"/>
      <c r="AD116" s="378"/>
    </row>
    <row r="117" spans="1:30" ht="12.75">
      <c r="A117" s="378"/>
      <c r="B117" s="378"/>
      <c r="C117" s="378"/>
      <c r="D117" s="378"/>
      <c r="E117" s="378"/>
      <c r="F117" s="378"/>
      <c r="G117" s="378"/>
      <c r="H117" s="378"/>
      <c r="I117" s="378"/>
      <c r="J117" s="378"/>
      <c r="K117" s="378"/>
      <c r="L117" s="378"/>
      <c r="M117" s="378"/>
      <c r="N117" s="378"/>
      <c r="O117" s="378"/>
      <c r="P117" s="378"/>
      <c r="Q117" s="378"/>
      <c r="R117" s="378"/>
      <c r="S117" s="378"/>
      <c r="T117" s="378"/>
      <c r="U117" s="378"/>
      <c r="V117" s="378"/>
      <c r="W117" s="378"/>
      <c r="X117" s="378"/>
      <c r="Y117" s="378"/>
      <c r="Z117" s="378"/>
      <c r="AA117" s="378"/>
      <c r="AB117" s="378"/>
      <c r="AC117" s="378"/>
      <c r="AD117" s="378"/>
    </row>
    <row r="118" spans="1:30" ht="12.75">
      <c r="A118" s="378"/>
      <c r="B118" s="378"/>
      <c r="C118" s="378"/>
      <c r="D118" s="378"/>
      <c r="E118" s="378"/>
      <c r="F118" s="378"/>
      <c r="G118" s="378"/>
      <c r="H118" s="378"/>
      <c r="I118" s="378"/>
      <c r="J118" s="378"/>
      <c r="K118" s="378"/>
      <c r="L118" s="378"/>
      <c r="M118" s="378"/>
      <c r="N118" s="378"/>
      <c r="O118" s="378"/>
      <c r="P118" s="378"/>
      <c r="Q118" s="378"/>
      <c r="R118" s="378"/>
      <c r="S118" s="378"/>
      <c r="T118" s="378"/>
      <c r="U118" s="378"/>
      <c r="V118" s="378"/>
      <c r="W118" s="378"/>
      <c r="X118" s="378"/>
      <c r="Y118" s="378"/>
      <c r="Z118" s="378"/>
      <c r="AA118" s="378"/>
      <c r="AB118" s="378"/>
      <c r="AC118" s="378"/>
      <c r="AD118" s="378"/>
    </row>
    <row r="119" spans="1:30" ht="12.75">
      <c r="A119" s="378"/>
      <c r="B119" s="378"/>
      <c r="C119" s="378"/>
      <c r="D119" s="378"/>
      <c r="E119" s="378"/>
      <c r="F119" s="378"/>
      <c r="G119" s="378"/>
      <c r="H119" s="378"/>
      <c r="I119" s="378"/>
      <c r="J119" s="378"/>
      <c r="K119" s="378"/>
      <c r="L119" s="378"/>
      <c r="M119" s="378"/>
      <c r="N119" s="378"/>
      <c r="O119" s="378"/>
      <c r="P119" s="378"/>
      <c r="Q119" s="378"/>
      <c r="R119" s="378"/>
      <c r="S119" s="378"/>
      <c r="T119" s="378"/>
      <c r="U119" s="378"/>
      <c r="V119" s="378"/>
      <c r="W119" s="378"/>
      <c r="X119" s="378"/>
      <c r="Y119" s="378"/>
      <c r="Z119" s="378"/>
      <c r="AA119" s="378"/>
      <c r="AB119" s="378"/>
      <c r="AC119" s="378"/>
      <c r="AD119" s="378"/>
    </row>
    <row r="120" spans="1:30" ht="12.75">
      <c r="A120" s="378"/>
      <c r="B120" s="378"/>
      <c r="C120" s="378"/>
      <c r="D120" s="378"/>
      <c r="E120" s="378"/>
      <c r="F120" s="378"/>
      <c r="G120" s="378"/>
      <c r="H120" s="378"/>
      <c r="I120" s="378"/>
      <c r="J120" s="378"/>
      <c r="K120" s="378"/>
      <c r="L120" s="378"/>
      <c r="M120" s="378"/>
      <c r="N120" s="378"/>
      <c r="O120" s="378"/>
      <c r="P120" s="378"/>
      <c r="Q120" s="378"/>
      <c r="R120" s="378"/>
      <c r="S120" s="378"/>
      <c r="T120" s="378"/>
      <c r="U120" s="378"/>
      <c r="V120" s="378"/>
      <c r="W120" s="378"/>
      <c r="X120" s="378"/>
      <c r="Y120" s="378"/>
      <c r="Z120" s="378"/>
      <c r="AA120" s="378"/>
      <c r="AB120" s="378"/>
      <c r="AC120" s="378"/>
      <c r="AD120" s="378"/>
    </row>
    <row r="121" spans="1:30" ht="12.75">
      <c r="A121" s="378"/>
      <c r="B121" s="378"/>
      <c r="C121" s="378"/>
      <c r="D121" s="378"/>
      <c r="E121" s="378"/>
      <c r="F121" s="378"/>
      <c r="G121" s="378"/>
      <c r="H121" s="378"/>
      <c r="I121" s="378"/>
      <c r="J121" s="378"/>
      <c r="K121" s="378"/>
      <c r="L121" s="378"/>
      <c r="M121" s="378"/>
      <c r="N121" s="378"/>
      <c r="O121" s="378"/>
      <c r="P121" s="378"/>
      <c r="Q121" s="378"/>
      <c r="R121" s="378"/>
      <c r="S121" s="378"/>
      <c r="T121" s="378"/>
      <c r="U121" s="378"/>
      <c r="V121" s="378"/>
      <c r="W121" s="378"/>
      <c r="X121" s="378"/>
      <c r="Y121" s="378"/>
      <c r="Z121" s="378"/>
      <c r="AA121" s="378"/>
      <c r="AB121" s="378"/>
      <c r="AC121" s="378"/>
      <c r="AD121" s="378"/>
    </row>
    <row r="122" spans="1:30" ht="12.75">
      <c r="A122" s="378"/>
      <c r="B122" s="378"/>
      <c r="C122" s="378"/>
      <c r="D122" s="378"/>
      <c r="E122" s="378"/>
      <c r="F122" s="378"/>
      <c r="G122" s="378"/>
      <c r="H122" s="378"/>
      <c r="I122" s="378"/>
      <c r="J122" s="378"/>
      <c r="K122" s="378"/>
      <c r="L122" s="378"/>
      <c r="M122" s="378"/>
      <c r="N122" s="378"/>
      <c r="O122" s="378"/>
      <c r="P122" s="378"/>
      <c r="Q122" s="378"/>
      <c r="R122" s="378"/>
      <c r="S122" s="378"/>
      <c r="T122" s="378"/>
      <c r="U122" s="378"/>
      <c r="V122" s="378"/>
      <c r="W122" s="378"/>
      <c r="X122" s="378"/>
      <c r="Y122" s="378"/>
      <c r="Z122" s="378"/>
      <c r="AA122" s="378"/>
      <c r="AB122" s="378"/>
      <c r="AC122" s="378"/>
      <c r="AD122" s="378"/>
    </row>
    <row r="123" spans="1:30" ht="12.75">
      <c r="A123" s="378"/>
      <c r="B123" s="378"/>
      <c r="C123" s="378"/>
      <c r="D123" s="378"/>
      <c r="E123" s="378"/>
      <c r="F123" s="378"/>
      <c r="G123" s="378"/>
      <c r="H123" s="378"/>
      <c r="I123" s="378"/>
      <c r="J123" s="378"/>
      <c r="K123" s="378"/>
      <c r="L123" s="378"/>
      <c r="M123" s="378"/>
      <c r="N123" s="378"/>
      <c r="O123" s="378"/>
      <c r="P123" s="378"/>
      <c r="Q123" s="378"/>
      <c r="R123" s="378"/>
      <c r="S123" s="378"/>
      <c r="T123" s="378"/>
      <c r="U123" s="378"/>
      <c r="V123" s="378"/>
      <c r="W123" s="378"/>
      <c r="X123" s="378"/>
      <c r="Y123" s="378"/>
      <c r="Z123" s="378"/>
      <c r="AA123" s="378"/>
      <c r="AB123" s="378"/>
      <c r="AC123" s="378"/>
      <c r="AD123" s="378"/>
    </row>
    <row r="124" spans="1:30" ht="12.75">
      <c r="A124" s="378"/>
      <c r="B124" s="378"/>
      <c r="C124" s="378"/>
      <c r="D124" s="378"/>
      <c r="E124" s="378"/>
      <c r="F124" s="378"/>
      <c r="G124" s="378"/>
      <c r="H124" s="378"/>
      <c r="I124" s="378"/>
      <c r="J124" s="378"/>
      <c r="K124" s="378"/>
      <c r="L124" s="378"/>
      <c r="M124" s="378"/>
      <c r="N124" s="378"/>
      <c r="O124" s="378"/>
      <c r="P124" s="378"/>
      <c r="Q124" s="378"/>
      <c r="R124" s="378"/>
      <c r="S124" s="378"/>
      <c r="T124" s="378"/>
      <c r="U124" s="378"/>
      <c r="V124" s="378"/>
      <c r="W124" s="378"/>
      <c r="X124" s="378"/>
      <c r="Y124" s="378"/>
      <c r="Z124" s="378"/>
      <c r="AA124" s="378"/>
      <c r="AB124" s="378"/>
      <c r="AC124" s="378"/>
      <c r="AD124" s="378"/>
    </row>
    <row r="125" spans="1:30" ht="12.75">
      <c r="A125" s="378"/>
      <c r="B125" s="378"/>
      <c r="C125" s="378"/>
      <c r="D125" s="378"/>
      <c r="E125" s="378"/>
      <c r="F125" s="378"/>
      <c r="G125" s="378"/>
      <c r="H125" s="378"/>
      <c r="I125" s="378"/>
      <c r="J125" s="378"/>
      <c r="K125" s="378"/>
      <c r="L125" s="378"/>
      <c r="M125" s="378"/>
      <c r="N125" s="378"/>
      <c r="O125" s="378"/>
      <c r="P125" s="378"/>
      <c r="Q125" s="378"/>
      <c r="R125" s="378"/>
      <c r="S125" s="378"/>
      <c r="T125" s="378"/>
      <c r="U125" s="378"/>
      <c r="V125" s="378"/>
      <c r="W125" s="378"/>
      <c r="X125" s="378"/>
      <c r="Y125" s="378"/>
      <c r="Z125" s="378"/>
      <c r="AA125" s="378"/>
      <c r="AB125" s="378"/>
      <c r="AC125" s="378"/>
      <c r="AD125" s="378"/>
    </row>
    <row r="126" spans="1:30" ht="12.75">
      <c r="A126" s="378"/>
      <c r="B126" s="378"/>
      <c r="C126" s="378"/>
      <c r="D126" s="378"/>
      <c r="E126" s="378"/>
      <c r="F126" s="378"/>
      <c r="G126" s="378"/>
      <c r="H126" s="378"/>
      <c r="I126" s="378"/>
      <c r="J126" s="378"/>
      <c r="K126" s="378"/>
      <c r="L126" s="378"/>
      <c r="M126" s="378"/>
      <c r="N126" s="378"/>
      <c r="O126" s="378"/>
      <c r="P126" s="378"/>
      <c r="Q126" s="378"/>
      <c r="R126" s="378"/>
      <c r="S126" s="378"/>
      <c r="T126" s="378"/>
      <c r="U126" s="378"/>
      <c r="V126" s="378"/>
      <c r="W126" s="378"/>
      <c r="X126" s="378"/>
      <c r="Y126" s="378"/>
      <c r="Z126" s="378"/>
      <c r="AA126" s="378"/>
      <c r="AB126" s="378"/>
      <c r="AC126" s="378"/>
      <c r="AD126" s="378"/>
    </row>
    <row r="127" spans="1:30" ht="12.75">
      <c r="A127" s="378"/>
      <c r="B127" s="378"/>
      <c r="C127" s="378"/>
      <c r="D127" s="378"/>
      <c r="E127" s="378"/>
      <c r="F127" s="378"/>
      <c r="G127" s="378"/>
      <c r="H127" s="378"/>
      <c r="I127" s="378"/>
      <c r="J127" s="378"/>
      <c r="K127" s="378"/>
      <c r="L127" s="378"/>
      <c r="M127" s="378"/>
      <c r="N127" s="378"/>
      <c r="O127" s="378"/>
      <c r="P127" s="378"/>
      <c r="Q127" s="378"/>
      <c r="R127" s="378"/>
      <c r="S127" s="378"/>
      <c r="T127" s="378"/>
      <c r="U127" s="378"/>
      <c r="V127" s="378"/>
      <c r="W127" s="378"/>
      <c r="X127" s="378"/>
      <c r="Y127" s="378"/>
      <c r="Z127" s="378"/>
      <c r="AA127" s="378"/>
      <c r="AB127" s="378"/>
      <c r="AC127" s="378"/>
      <c r="AD127" s="378"/>
    </row>
    <row r="128" spans="1:30" ht="12.75">
      <c r="A128" s="378"/>
      <c r="B128" s="378"/>
      <c r="C128" s="378"/>
      <c r="D128" s="378"/>
      <c r="E128" s="378"/>
      <c r="F128" s="378"/>
      <c r="G128" s="378"/>
      <c r="H128" s="378"/>
      <c r="I128" s="378"/>
      <c r="J128" s="378"/>
      <c r="K128" s="378"/>
      <c r="L128" s="378"/>
      <c r="M128" s="378"/>
      <c r="N128" s="378"/>
      <c r="O128" s="378"/>
      <c r="P128" s="378"/>
      <c r="Q128" s="378"/>
      <c r="R128" s="378"/>
      <c r="S128" s="378"/>
      <c r="T128" s="378"/>
      <c r="U128" s="378"/>
      <c r="V128" s="378"/>
      <c r="W128" s="378"/>
      <c r="X128" s="378"/>
      <c r="Y128" s="378"/>
      <c r="Z128" s="378"/>
      <c r="AA128" s="378"/>
      <c r="AB128" s="378"/>
      <c r="AC128" s="378"/>
      <c r="AD128" s="378"/>
    </row>
    <row r="129" spans="1:30" ht="12.75">
      <c r="A129" s="378"/>
      <c r="B129" s="378"/>
      <c r="C129" s="378"/>
      <c r="D129" s="378"/>
      <c r="E129" s="378"/>
      <c r="F129" s="378"/>
      <c r="G129" s="378"/>
      <c r="H129" s="378"/>
      <c r="I129" s="378"/>
      <c r="J129" s="378"/>
      <c r="K129" s="378"/>
      <c r="L129" s="378"/>
      <c r="M129" s="378"/>
      <c r="N129" s="378"/>
      <c r="O129" s="378"/>
      <c r="P129" s="378"/>
      <c r="Q129" s="378"/>
      <c r="R129" s="378"/>
      <c r="S129" s="378"/>
      <c r="T129" s="378"/>
      <c r="U129" s="378"/>
      <c r="V129" s="378"/>
      <c r="W129" s="378"/>
      <c r="X129" s="378"/>
      <c r="Y129" s="378"/>
      <c r="Z129" s="378"/>
      <c r="AA129" s="378"/>
      <c r="AB129" s="378"/>
      <c r="AC129" s="378"/>
      <c r="AD129" s="378"/>
    </row>
    <row r="130" spans="1:30" ht="12.75">
      <c r="A130" s="378"/>
      <c r="B130" s="378"/>
      <c r="C130" s="378"/>
      <c r="D130" s="378"/>
      <c r="E130" s="378"/>
      <c r="F130" s="378"/>
      <c r="G130" s="378"/>
      <c r="H130" s="378"/>
      <c r="I130" s="378"/>
      <c r="J130" s="378"/>
      <c r="K130" s="378"/>
      <c r="L130" s="378"/>
      <c r="M130" s="378"/>
      <c r="N130" s="378"/>
      <c r="O130" s="378"/>
      <c r="P130" s="378"/>
      <c r="Q130" s="378"/>
      <c r="R130" s="378"/>
      <c r="S130" s="378"/>
      <c r="T130" s="378"/>
      <c r="U130" s="378"/>
      <c r="V130" s="378"/>
      <c r="W130" s="378"/>
      <c r="X130" s="378"/>
      <c r="Y130" s="378"/>
      <c r="Z130" s="378"/>
      <c r="AA130" s="378"/>
      <c r="AB130" s="378"/>
      <c r="AC130" s="378"/>
      <c r="AD130" s="378"/>
    </row>
    <row r="131" spans="1:30" ht="12.75">
      <c r="A131" s="378"/>
      <c r="B131" s="378"/>
      <c r="C131" s="378"/>
      <c r="D131" s="378"/>
      <c r="E131" s="378"/>
      <c r="F131" s="378"/>
      <c r="G131" s="378"/>
      <c r="H131" s="378"/>
      <c r="I131" s="378"/>
      <c r="J131" s="378"/>
      <c r="K131" s="378"/>
      <c r="L131" s="378"/>
      <c r="M131" s="378"/>
      <c r="N131" s="378"/>
      <c r="O131" s="378"/>
      <c r="P131" s="378"/>
      <c r="Q131" s="378"/>
      <c r="R131" s="378"/>
      <c r="S131" s="378"/>
      <c r="T131" s="378"/>
      <c r="U131" s="378"/>
      <c r="V131" s="378"/>
      <c r="W131" s="378"/>
      <c r="X131" s="378"/>
      <c r="Y131" s="378"/>
      <c r="Z131" s="378"/>
      <c r="AA131" s="378"/>
      <c r="AB131" s="378"/>
      <c r="AC131" s="378"/>
      <c r="AD131" s="378"/>
    </row>
    <row r="132" spans="1:30" ht="12.75">
      <c r="A132" s="378"/>
      <c r="B132" s="378"/>
      <c r="C132" s="378"/>
      <c r="D132" s="378"/>
      <c r="E132" s="378"/>
      <c r="F132" s="378"/>
      <c r="G132" s="378"/>
      <c r="H132" s="378"/>
      <c r="I132" s="378"/>
      <c r="J132" s="378"/>
      <c r="K132" s="378"/>
      <c r="L132" s="378"/>
      <c r="M132" s="378"/>
      <c r="N132" s="378"/>
      <c r="O132" s="378"/>
      <c r="P132" s="378"/>
      <c r="Q132" s="378"/>
      <c r="R132" s="378"/>
      <c r="S132" s="378"/>
      <c r="T132" s="378"/>
      <c r="U132" s="378"/>
      <c r="V132" s="378"/>
      <c r="W132" s="378"/>
      <c r="X132" s="378"/>
      <c r="Y132" s="378"/>
      <c r="Z132" s="378"/>
      <c r="AA132" s="378"/>
      <c r="AB132" s="378"/>
      <c r="AC132" s="378"/>
      <c r="AD132" s="378"/>
    </row>
    <row r="133" spans="1:30" ht="12.75">
      <c r="A133" s="378"/>
      <c r="B133" s="378"/>
      <c r="C133" s="378"/>
      <c r="D133" s="378"/>
      <c r="E133" s="378"/>
      <c r="F133" s="378"/>
      <c r="G133" s="378"/>
      <c r="H133" s="378"/>
      <c r="I133" s="378"/>
      <c r="J133" s="378"/>
      <c r="K133" s="378"/>
      <c r="L133" s="378"/>
      <c r="M133" s="378"/>
      <c r="N133" s="378"/>
      <c r="O133" s="378"/>
      <c r="P133" s="378"/>
      <c r="Q133" s="378"/>
      <c r="R133" s="378"/>
      <c r="S133" s="378"/>
      <c r="T133" s="378"/>
      <c r="U133" s="378"/>
      <c r="V133" s="378"/>
      <c r="W133" s="378"/>
      <c r="X133" s="378"/>
      <c r="Y133" s="378"/>
      <c r="Z133" s="378"/>
      <c r="AA133" s="378"/>
      <c r="AB133" s="378"/>
      <c r="AC133" s="378"/>
      <c r="AD133" s="378"/>
    </row>
    <row r="134" spans="1:30" ht="12.75">
      <c r="A134" s="378"/>
      <c r="B134" s="378"/>
      <c r="C134" s="378"/>
      <c r="D134" s="378"/>
      <c r="E134" s="378"/>
      <c r="F134" s="378"/>
      <c r="G134" s="378"/>
      <c r="H134" s="378"/>
      <c r="I134" s="378"/>
      <c r="J134" s="378"/>
      <c r="K134" s="378"/>
      <c r="L134" s="378"/>
      <c r="M134" s="378"/>
      <c r="N134" s="378"/>
      <c r="O134" s="378"/>
      <c r="P134" s="378"/>
      <c r="Q134" s="378"/>
      <c r="R134" s="378"/>
      <c r="S134" s="378"/>
      <c r="T134" s="378"/>
      <c r="U134" s="378"/>
      <c r="V134" s="378"/>
      <c r="W134" s="378"/>
      <c r="X134" s="378"/>
      <c r="Y134" s="378"/>
      <c r="Z134" s="378"/>
      <c r="AA134" s="378"/>
      <c r="AB134" s="378"/>
      <c r="AC134" s="378"/>
      <c r="AD134" s="378"/>
    </row>
    <row r="135" spans="1:30" ht="12.75">
      <c r="A135" s="378"/>
      <c r="B135" s="378"/>
      <c r="C135" s="378"/>
      <c r="D135" s="378"/>
      <c r="E135" s="378"/>
      <c r="F135" s="378"/>
      <c r="G135" s="378"/>
      <c r="H135" s="378"/>
      <c r="I135" s="378"/>
      <c r="J135" s="378"/>
      <c r="K135" s="378"/>
      <c r="L135" s="378"/>
      <c r="M135" s="378"/>
      <c r="N135" s="378"/>
      <c r="O135" s="378"/>
      <c r="P135" s="378"/>
      <c r="Q135" s="378"/>
      <c r="R135" s="378"/>
      <c r="S135" s="378"/>
      <c r="T135" s="378"/>
      <c r="U135" s="378"/>
      <c r="V135" s="378"/>
      <c r="W135" s="378"/>
      <c r="X135" s="378"/>
      <c r="Y135" s="378"/>
      <c r="Z135" s="378"/>
      <c r="AA135" s="378"/>
      <c r="AB135" s="378"/>
      <c r="AC135" s="378"/>
      <c r="AD135" s="378"/>
    </row>
    <row r="136" spans="1:30" ht="12.75">
      <c r="A136" s="378"/>
      <c r="B136" s="378"/>
      <c r="C136" s="378"/>
      <c r="D136" s="378"/>
      <c r="E136" s="378"/>
      <c r="F136" s="378"/>
      <c r="G136" s="378"/>
      <c r="H136" s="378"/>
      <c r="I136" s="378"/>
      <c r="J136" s="378"/>
      <c r="K136" s="378"/>
      <c r="L136" s="378"/>
      <c r="M136" s="378"/>
      <c r="N136" s="378"/>
      <c r="O136" s="378"/>
      <c r="P136" s="378"/>
      <c r="Q136" s="378"/>
      <c r="R136" s="378"/>
      <c r="S136" s="378"/>
      <c r="T136" s="378"/>
      <c r="U136" s="378"/>
      <c r="V136" s="378"/>
      <c r="W136" s="378"/>
      <c r="X136" s="378"/>
      <c r="Y136" s="378"/>
      <c r="Z136" s="378"/>
      <c r="AA136" s="378"/>
      <c r="AB136" s="378"/>
      <c r="AC136" s="378"/>
      <c r="AD136" s="378"/>
    </row>
    <row r="137" spans="1:30" ht="12.75">
      <c r="A137" s="378"/>
      <c r="B137" s="378"/>
      <c r="C137" s="378"/>
      <c r="D137" s="378"/>
      <c r="E137" s="378"/>
      <c r="F137" s="378"/>
      <c r="G137" s="378"/>
      <c r="H137" s="378"/>
      <c r="I137" s="378"/>
      <c r="J137" s="378"/>
      <c r="K137" s="378"/>
      <c r="L137" s="378"/>
      <c r="M137" s="378"/>
      <c r="N137" s="378"/>
      <c r="O137" s="378"/>
      <c r="P137" s="378"/>
      <c r="Q137" s="378"/>
      <c r="R137" s="378"/>
      <c r="S137" s="378"/>
      <c r="T137" s="378"/>
      <c r="U137" s="378"/>
      <c r="V137" s="378"/>
      <c r="W137" s="378"/>
      <c r="X137" s="378"/>
      <c r="Y137" s="378"/>
      <c r="Z137" s="378"/>
      <c r="AA137" s="378"/>
      <c r="AB137" s="378"/>
      <c r="AC137" s="378"/>
      <c r="AD137" s="378"/>
    </row>
    <row r="138" spans="1:30" ht="12.75">
      <c r="A138" s="378"/>
      <c r="B138" s="378"/>
      <c r="C138" s="378"/>
      <c r="D138" s="378"/>
      <c r="E138" s="378"/>
      <c r="F138" s="378"/>
      <c r="G138" s="378"/>
      <c r="H138" s="378"/>
      <c r="I138" s="378"/>
      <c r="J138" s="378"/>
      <c r="K138" s="378"/>
      <c r="L138" s="378"/>
      <c r="M138" s="378"/>
      <c r="N138" s="378"/>
      <c r="O138" s="378"/>
      <c r="P138" s="378"/>
      <c r="Q138" s="378"/>
      <c r="R138" s="378"/>
      <c r="S138" s="378"/>
      <c r="T138" s="378"/>
      <c r="U138" s="378"/>
      <c r="V138" s="378"/>
      <c r="W138" s="378"/>
      <c r="X138" s="378"/>
      <c r="Y138" s="378"/>
      <c r="Z138" s="378"/>
      <c r="AA138" s="378"/>
      <c r="AB138" s="378"/>
      <c r="AC138" s="378"/>
      <c r="AD138" s="378"/>
    </row>
    <row r="139" spans="1:30" ht="12.75">
      <c r="A139" s="378"/>
      <c r="B139" s="378"/>
      <c r="C139" s="378"/>
      <c r="D139" s="378"/>
      <c r="E139" s="378"/>
      <c r="F139" s="378"/>
      <c r="G139" s="378"/>
      <c r="H139" s="378"/>
      <c r="I139" s="378"/>
      <c r="J139" s="378"/>
      <c r="K139" s="378"/>
      <c r="L139" s="378"/>
      <c r="M139" s="378"/>
      <c r="N139" s="378"/>
      <c r="O139" s="378"/>
      <c r="P139" s="378"/>
      <c r="Q139" s="378"/>
      <c r="R139" s="378"/>
      <c r="S139" s="378"/>
      <c r="T139" s="378"/>
      <c r="U139" s="378"/>
      <c r="V139" s="378"/>
      <c r="W139" s="378"/>
      <c r="X139" s="378"/>
      <c r="Y139" s="378"/>
      <c r="Z139" s="378"/>
      <c r="AA139" s="378"/>
      <c r="AB139" s="378"/>
      <c r="AC139" s="378"/>
      <c r="AD139" s="378"/>
    </row>
    <row r="140" spans="1:30" ht="12.75">
      <c r="A140" s="378"/>
      <c r="B140" s="378"/>
      <c r="C140" s="378"/>
      <c r="D140" s="378"/>
      <c r="E140" s="378"/>
      <c r="F140" s="378"/>
      <c r="G140" s="378"/>
      <c r="H140" s="378"/>
      <c r="I140" s="378"/>
      <c r="J140" s="378"/>
      <c r="K140" s="378"/>
      <c r="L140" s="378"/>
      <c r="M140" s="378"/>
      <c r="N140" s="378"/>
      <c r="O140" s="378"/>
      <c r="P140" s="378"/>
      <c r="Q140" s="378"/>
      <c r="R140" s="378"/>
      <c r="S140" s="378"/>
      <c r="T140" s="378"/>
      <c r="U140" s="378"/>
      <c r="V140" s="378"/>
      <c r="W140" s="378"/>
      <c r="X140" s="378"/>
      <c r="Y140" s="378"/>
      <c r="Z140" s="378"/>
      <c r="AA140" s="378"/>
      <c r="AB140" s="378"/>
      <c r="AC140" s="378"/>
      <c r="AD140" s="378"/>
    </row>
    <row r="141" spans="1:30" ht="12.75">
      <c r="A141" s="378"/>
      <c r="B141" s="378"/>
      <c r="C141" s="378"/>
      <c r="D141" s="378"/>
      <c r="E141" s="378"/>
      <c r="F141" s="378"/>
      <c r="G141" s="378"/>
      <c r="H141" s="378"/>
      <c r="I141" s="378"/>
      <c r="J141" s="378"/>
      <c r="K141" s="378"/>
      <c r="L141" s="378"/>
      <c r="M141" s="378"/>
      <c r="N141" s="378"/>
      <c r="O141" s="378"/>
      <c r="P141" s="378"/>
      <c r="Q141" s="378"/>
      <c r="R141" s="378"/>
      <c r="S141" s="378"/>
      <c r="T141" s="378"/>
      <c r="U141" s="378"/>
      <c r="V141" s="378"/>
      <c r="W141" s="378"/>
      <c r="X141" s="378"/>
      <c r="Y141" s="378"/>
      <c r="Z141" s="378"/>
      <c r="AA141" s="378"/>
      <c r="AB141" s="378"/>
      <c r="AC141" s="378"/>
      <c r="AD141" s="378"/>
    </row>
    <row r="142" spans="1:30" ht="12.75">
      <c r="A142" s="378"/>
      <c r="B142" s="378"/>
      <c r="C142" s="378"/>
      <c r="D142" s="378"/>
      <c r="E142" s="378"/>
      <c r="F142" s="378"/>
      <c r="G142" s="378"/>
      <c r="H142" s="378"/>
      <c r="I142" s="378"/>
      <c r="J142" s="378"/>
      <c r="K142" s="378"/>
      <c r="L142" s="378"/>
      <c r="M142" s="378"/>
      <c r="N142" s="378"/>
      <c r="O142" s="378"/>
      <c r="P142" s="378"/>
      <c r="Q142" s="378"/>
      <c r="R142" s="378"/>
      <c r="S142" s="378"/>
      <c r="T142" s="378"/>
      <c r="U142" s="378"/>
      <c r="V142" s="378"/>
      <c r="W142" s="378"/>
      <c r="X142" s="378"/>
      <c r="Y142" s="378"/>
      <c r="Z142" s="378"/>
      <c r="AA142" s="378"/>
      <c r="AB142" s="378"/>
      <c r="AC142" s="378"/>
      <c r="AD142" s="378"/>
    </row>
    <row r="143" spans="1:30" ht="12.75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378"/>
      <c r="R143" s="378"/>
      <c r="S143" s="378"/>
      <c r="T143" s="378"/>
      <c r="U143" s="378"/>
      <c r="V143" s="378"/>
      <c r="W143" s="378"/>
      <c r="X143" s="378"/>
      <c r="Y143" s="378"/>
      <c r="Z143" s="378"/>
      <c r="AA143" s="378"/>
      <c r="AB143" s="378"/>
      <c r="AC143" s="378"/>
      <c r="AD143" s="378"/>
    </row>
    <row r="144" spans="1:30" ht="12.75">
      <c r="A144" s="378"/>
      <c r="B144" s="378"/>
      <c r="C144" s="378"/>
      <c r="D144" s="378"/>
      <c r="E144" s="378"/>
      <c r="F144" s="378"/>
      <c r="G144" s="378"/>
      <c r="H144" s="378"/>
      <c r="I144" s="378"/>
      <c r="J144" s="378"/>
      <c r="K144" s="378"/>
      <c r="L144" s="378"/>
      <c r="M144" s="378"/>
      <c r="N144" s="378"/>
      <c r="O144" s="378"/>
      <c r="P144" s="378"/>
      <c r="Q144" s="378"/>
      <c r="R144" s="378"/>
      <c r="S144" s="378"/>
      <c r="T144" s="378"/>
      <c r="U144" s="378"/>
      <c r="V144" s="378"/>
      <c r="W144" s="378"/>
      <c r="X144" s="378"/>
      <c r="Y144" s="378"/>
      <c r="Z144" s="378"/>
      <c r="AA144" s="378"/>
      <c r="AB144" s="378"/>
      <c r="AC144" s="378"/>
      <c r="AD144" s="378"/>
    </row>
    <row r="145" spans="1:30" ht="12.75">
      <c r="A145" s="378"/>
      <c r="B145" s="378"/>
      <c r="C145" s="378"/>
      <c r="D145" s="378"/>
      <c r="E145" s="378"/>
      <c r="F145" s="378"/>
      <c r="G145" s="378"/>
      <c r="H145" s="378"/>
      <c r="I145" s="378"/>
      <c r="J145" s="378"/>
      <c r="K145" s="378"/>
      <c r="L145" s="378"/>
      <c r="M145" s="378"/>
      <c r="N145" s="378"/>
      <c r="O145" s="378"/>
      <c r="P145" s="378"/>
      <c r="Q145" s="378"/>
      <c r="R145" s="378"/>
      <c r="S145" s="378"/>
      <c r="T145" s="378"/>
      <c r="U145" s="378"/>
      <c r="V145" s="378"/>
      <c r="W145" s="378"/>
      <c r="X145" s="378"/>
      <c r="Y145" s="378"/>
      <c r="Z145" s="378"/>
      <c r="AA145" s="378"/>
      <c r="AB145" s="378"/>
      <c r="AC145" s="378"/>
      <c r="AD145" s="378"/>
    </row>
    <row r="146" spans="1:30" ht="12.75">
      <c r="A146" s="378"/>
      <c r="B146" s="378"/>
      <c r="C146" s="378"/>
      <c r="D146" s="378"/>
      <c r="E146" s="378"/>
      <c r="F146" s="378"/>
      <c r="G146" s="378"/>
      <c r="H146" s="378"/>
      <c r="I146" s="378"/>
      <c r="J146" s="378"/>
      <c r="K146" s="378"/>
      <c r="L146" s="378"/>
      <c r="M146" s="378"/>
      <c r="N146" s="378"/>
      <c r="O146" s="378"/>
      <c r="P146" s="378"/>
      <c r="Q146" s="378"/>
      <c r="R146" s="378"/>
      <c r="S146" s="378"/>
      <c r="T146" s="378"/>
      <c r="U146" s="378"/>
      <c r="V146" s="378"/>
      <c r="W146" s="378"/>
      <c r="X146" s="378"/>
      <c r="Y146" s="378"/>
      <c r="Z146" s="378"/>
      <c r="AA146" s="378"/>
      <c r="AB146" s="378"/>
      <c r="AC146" s="378"/>
      <c r="AD146" s="378"/>
    </row>
    <row r="147" spans="1:30" ht="12.75">
      <c r="A147" s="378"/>
      <c r="B147" s="378"/>
      <c r="C147" s="378"/>
      <c r="D147" s="378"/>
      <c r="E147" s="378"/>
      <c r="F147" s="378"/>
      <c r="G147" s="378"/>
      <c r="H147" s="378"/>
      <c r="I147" s="378"/>
      <c r="J147" s="378"/>
      <c r="K147" s="378"/>
      <c r="L147" s="378"/>
      <c r="M147" s="378"/>
      <c r="N147" s="378"/>
      <c r="O147" s="378"/>
      <c r="P147" s="378"/>
      <c r="Q147" s="378"/>
      <c r="R147" s="378"/>
      <c r="S147" s="378"/>
      <c r="T147" s="378"/>
      <c r="U147" s="378"/>
      <c r="V147" s="378"/>
      <c r="W147" s="378"/>
      <c r="X147" s="378"/>
      <c r="Y147" s="378"/>
      <c r="Z147" s="378"/>
      <c r="AA147" s="378"/>
      <c r="AB147" s="378"/>
      <c r="AC147" s="378"/>
      <c r="AD147" s="378"/>
    </row>
    <row r="148" spans="1:30" ht="12.75">
      <c r="A148" s="378"/>
      <c r="B148" s="378"/>
      <c r="C148" s="378"/>
      <c r="D148" s="378"/>
      <c r="E148" s="378"/>
      <c r="F148" s="378"/>
      <c r="G148" s="378"/>
      <c r="H148" s="378"/>
      <c r="I148" s="378"/>
      <c r="J148" s="378"/>
      <c r="K148" s="378"/>
      <c r="L148" s="378"/>
      <c r="M148" s="378"/>
      <c r="N148" s="378"/>
      <c r="O148" s="378"/>
      <c r="P148" s="378"/>
      <c r="Q148" s="378"/>
      <c r="R148" s="378"/>
      <c r="S148" s="378"/>
      <c r="T148" s="378"/>
      <c r="U148" s="378"/>
      <c r="V148" s="378"/>
      <c r="W148" s="378"/>
      <c r="X148" s="378"/>
      <c r="Y148" s="378"/>
      <c r="Z148" s="378"/>
      <c r="AA148" s="378"/>
      <c r="AB148" s="378"/>
      <c r="AC148" s="378"/>
      <c r="AD148" s="378"/>
    </row>
    <row r="149" spans="1:30" ht="12.75">
      <c r="A149" s="378"/>
      <c r="B149" s="378"/>
      <c r="C149" s="378"/>
      <c r="D149" s="378"/>
      <c r="E149" s="378"/>
      <c r="F149" s="378"/>
      <c r="G149" s="378"/>
      <c r="H149" s="378"/>
      <c r="I149" s="378"/>
      <c r="J149" s="378"/>
      <c r="K149" s="378"/>
      <c r="L149" s="378"/>
      <c r="M149" s="378"/>
      <c r="N149" s="378"/>
      <c r="O149" s="378"/>
      <c r="P149" s="378"/>
      <c r="Q149" s="378"/>
      <c r="R149" s="378"/>
      <c r="S149" s="378"/>
      <c r="T149" s="378"/>
      <c r="U149" s="378"/>
      <c r="V149" s="378"/>
      <c r="W149" s="378"/>
      <c r="X149" s="378"/>
      <c r="Y149" s="378"/>
      <c r="Z149" s="378"/>
      <c r="AA149" s="378"/>
      <c r="AB149" s="378"/>
      <c r="AC149" s="378"/>
      <c r="AD149" s="378"/>
    </row>
    <row r="150" spans="1:30" ht="12.75">
      <c r="A150" s="378"/>
      <c r="B150" s="378"/>
      <c r="C150" s="378"/>
      <c r="D150" s="378"/>
      <c r="E150" s="378"/>
      <c r="F150" s="378"/>
      <c r="G150" s="378"/>
      <c r="H150" s="378"/>
      <c r="I150" s="378"/>
      <c r="J150" s="378"/>
      <c r="K150" s="378"/>
      <c r="L150" s="378"/>
      <c r="M150" s="378"/>
      <c r="N150" s="378"/>
      <c r="O150" s="378"/>
      <c r="P150" s="378"/>
      <c r="Q150" s="378"/>
      <c r="R150" s="378"/>
      <c r="S150" s="378"/>
      <c r="T150" s="378"/>
      <c r="U150" s="378"/>
      <c r="V150" s="378"/>
      <c r="W150" s="378"/>
      <c r="X150" s="378"/>
      <c r="Y150" s="378"/>
      <c r="Z150" s="378"/>
      <c r="AA150" s="378"/>
      <c r="AB150" s="378"/>
      <c r="AC150" s="378"/>
      <c r="AD150" s="378"/>
    </row>
    <row r="151" spans="1:30" ht="12.75">
      <c r="A151" s="378"/>
      <c r="B151" s="378"/>
      <c r="C151" s="378"/>
      <c r="D151" s="378"/>
      <c r="E151" s="378"/>
      <c r="F151" s="378"/>
      <c r="G151" s="378"/>
      <c r="H151" s="378"/>
      <c r="I151" s="378"/>
      <c r="J151" s="378"/>
      <c r="K151" s="378"/>
      <c r="L151" s="378"/>
      <c r="M151" s="378"/>
      <c r="N151" s="378"/>
      <c r="O151" s="378"/>
      <c r="P151" s="378"/>
      <c r="Q151" s="378"/>
      <c r="R151" s="378"/>
      <c r="S151" s="378"/>
      <c r="T151" s="378"/>
      <c r="U151" s="378"/>
      <c r="V151" s="378"/>
      <c r="W151" s="378"/>
      <c r="X151" s="378"/>
      <c r="Y151" s="378"/>
      <c r="Z151" s="378"/>
      <c r="AA151" s="378"/>
      <c r="AB151" s="378"/>
      <c r="AC151" s="378"/>
      <c r="AD151" s="378"/>
    </row>
    <row r="152" spans="1:30" ht="12.75">
      <c r="A152" s="378"/>
      <c r="B152" s="378"/>
      <c r="C152" s="378"/>
      <c r="D152" s="378"/>
      <c r="E152" s="378"/>
      <c r="F152" s="378"/>
      <c r="G152" s="378"/>
      <c r="H152" s="378"/>
      <c r="I152" s="378"/>
      <c r="J152" s="378"/>
      <c r="K152" s="378"/>
      <c r="L152" s="378"/>
      <c r="M152" s="378"/>
      <c r="N152" s="378"/>
      <c r="O152" s="378"/>
      <c r="P152" s="378"/>
      <c r="Q152" s="378"/>
      <c r="R152" s="378"/>
      <c r="S152" s="378"/>
      <c r="T152" s="378"/>
      <c r="U152" s="378"/>
      <c r="V152" s="378"/>
      <c r="W152" s="378"/>
      <c r="X152" s="378"/>
      <c r="Y152" s="378"/>
      <c r="Z152" s="378"/>
      <c r="AA152" s="378"/>
      <c r="AB152" s="378"/>
      <c r="AC152" s="378"/>
      <c r="AD152" s="378"/>
    </row>
    <row r="153" spans="1:30" ht="12.75">
      <c r="A153" s="378"/>
      <c r="B153" s="378"/>
      <c r="C153" s="378"/>
      <c r="D153" s="378"/>
      <c r="E153" s="378"/>
      <c r="F153" s="378"/>
      <c r="G153" s="378"/>
      <c r="H153" s="378"/>
      <c r="I153" s="378"/>
      <c r="J153" s="378"/>
      <c r="K153" s="378"/>
      <c r="L153" s="378"/>
      <c r="M153" s="378"/>
      <c r="N153" s="378"/>
      <c r="O153" s="378"/>
      <c r="P153" s="378"/>
      <c r="Q153" s="378"/>
      <c r="R153" s="378"/>
      <c r="S153" s="378"/>
      <c r="T153" s="378"/>
      <c r="U153" s="378"/>
      <c r="V153" s="378"/>
      <c r="W153" s="378"/>
      <c r="X153" s="378"/>
      <c r="Y153" s="378"/>
      <c r="Z153" s="378"/>
      <c r="AA153" s="378"/>
      <c r="AB153" s="378"/>
      <c r="AC153" s="378"/>
      <c r="AD153" s="378"/>
    </row>
    <row r="154" spans="1:30" ht="12.75">
      <c r="A154" s="378"/>
      <c r="B154" s="378"/>
      <c r="C154" s="378"/>
      <c r="D154" s="378"/>
      <c r="E154" s="378"/>
      <c r="F154" s="378"/>
      <c r="G154" s="378"/>
      <c r="H154" s="378"/>
      <c r="I154" s="378"/>
      <c r="J154" s="378"/>
      <c r="K154" s="378"/>
      <c r="L154" s="378"/>
      <c r="M154" s="378"/>
      <c r="N154" s="378"/>
      <c r="O154" s="378"/>
      <c r="P154" s="378"/>
      <c r="Q154" s="378"/>
      <c r="R154" s="378"/>
      <c r="S154" s="378"/>
      <c r="T154" s="378"/>
      <c r="U154" s="378"/>
      <c r="V154" s="378"/>
      <c r="W154" s="378"/>
      <c r="X154" s="378"/>
      <c r="Y154" s="378"/>
      <c r="Z154" s="378"/>
      <c r="AA154" s="378"/>
      <c r="AB154" s="378"/>
      <c r="AC154" s="378"/>
      <c r="AD154" s="378"/>
    </row>
    <row r="155" spans="1:30" ht="12.75">
      <c r="A155" s="378"/>
      <c r="B155" s="378"/>
      <c r="C155" s="378"/>
      <c r="D155" s="378"/>
      <c r="E155" s="378"/>
      <c r="F155" s="378"/>
      <c r="G155" s="378"/>
      <c r="H155" s="378"/>
      <c r="I155" s="378"/>
      <c r="J155" s="378"/>
      <c r="K155" s="378"/>
      <c r="L155" s="378"/>
      <c r="M155" s="378"/>
      <c r="N155" s="378"/>
      <c r="O155" s="378"/>
      <c r="P155" s="378"/>
      <c r="Q155" s="378"/>
      <c r="R155" s="378"/>
      <c r="S155" s="378"/>
      <c r="T155" s="378"/>
      <c r="U155" s="378"/>
      <c r="V155" s="378"/>
      <c r="W155" s="378"/>
      <c r="X155" s="378"/>
      <c r="Y155" s="378"/>
      <c r="Z155" s="378"/>
      <c r="AA155" s="378"/>
      <c r="AB155" s="378"/>
      <c r="AC155" s="378"/>
      <c r="AD155" s="378"/>
    </row>
    <row r="156" spans="1:30" ht="12.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378"/>
      <c r="R156" s="378"/>
      <c r="S156" s="378"/>
      <c r="T156" s="378"/>
      <c r="U156" s="378"/>
      <c r="V156" s="378"/>
      <c r="W156" s="378"/>
      <c r="X156" s="378"/>
      <c r="Y156" s="378"/>
      <c r="Z156" s="378"/>
      <c r="AA156" s="378"/>
      <c r="AB156" s="378"/>
      <c r="AC156" s="378"/>
      <c r="AD156" s="378"/>
    </row>
    <row r="157" spans="1:30" ht="12.75">
      <c r="A157" s="378"/>
      <c r="B157" s="378"/>
      <c r="C157" s="378"/>
      <c r="D157" s="378"/>
      <c r="E157" s="378"/>
      <c r="F157" s="378"/>
      <c r="G157" s="378"/>
      <c r="H157" s="378"/>
      <c r="I157" s="378"/>
      <c r="J157" s="378"/>
      <c r="K157" s="378"/>
      <c r="L157" s="378"/>
      <c r="M157" s="378"/>
      <c r="N157" s="378"/>
      <c r="O157" s="378"/>
      <c r="P157" s="378"/>
      <c r="Q157" s="378"/>
      <c r="R157" s="378"/>
      <c r="S157" s="378"/>
      <c r="T157" s="378"/>
      <c r="U157" s="378"/>
      <c r="V157" s="378"/>
      <c r="W157" s="378"/>
      <c r="X157" s="378"/>
      <c r="Y157" s="378"/>
      <c r="Z157" s="378"/>
      <c r="AA157" s="378"/>
      <c r="AB157" s="378"/>
      <c r="AC157" s="378"/>
      <c r="AD157" s="378"/>
    </row>
    <row r="158" spans="1:30" ht="12.75">
      <c r="A158" s="378"/>
      <c r="B158" s="378"/>
      <c r="C158" s="378"/>
      <c r="D158" s="378"/>
      <c r="E158" s="378"/>
      <c r="F158" s="378"/>
      <c r="G158" s="378"/>
      <c r="H158" s="378"/>
      <c r="I158" s="378"/>
      <c r="J158" s="378"/>
      <c r="K158" s="378"/>
      <c r="L158" s="378"/>
      <c r="M158" s="378"/>
      <c r="N158" s="378"/>
      <c r="O158" s="378"/>
      <c r="P158" s="378"/>
      <c r="Q158" s="378"/>
      <c r="R158" s="378"/>
      <c r="S158" s="378"/>
      <c r="T158" s="378"/>
      <c r="U158" s="378"/>
      <c r="V158" s="378"/>
      <c r="W158" s="378"/>
      <c r="X158" s="378"/>
      <c r="Y158" s="378"/>
      <c r="Z158" s="378"/>
      <c r="AA158" s="378"/>
      <c r="AB158" s="378"/>
      <c r="AC158" s="378"/>
      <c r="AD158" s="378"/>
    </row>
    <row r="159" spans="1:30" ht="12.75">
      <c r="A159" s="378"/>
      <c r="B159" s="378"/>
      <c r="C159" s="378"/>
      <c r="D159" s="378"/>
      <c r="E159" s="378"/>
      <c r="F159" s="378"/>
      <c r="G159" s="378"/>
      <c r="H159" s="378"/>
      <c r="I159" s="378"/>
      <c r="J159" s="378"/>
      <c r="K159" s="378"/>
      <c r="L159" s="378"/>
      <c r="M159" s="378"/>
      <c r="N159" s="378"/>
      <c r="O159" s="378"/>
      <c r="P159" s="378"/>
      <c r="Q159" s="378"/>
      <c r="R159" s="378"/>
      <c r="S159" s="378"/>
      <c r="T159" s="378"/>
      <c r="U159" s="378"/>
      <c r="V159" s="378"/>
      <c r="W159" s="378"/>
      <c r="X159" s="378"/>
      <c r="Y159" s="378"/>
      <c r="Z159" s="378"/>
      <c r="AA159" s="378"/>
      <c r="AB159" s="378"/>
      <c r="AC159" s="378"/>
      <c r="AD159" s="378"/>
    </row>
    <row r="160" spans="1:30" ht="12.75">
      <c r="A160" s="378"/>
      <c r="B160" s="378"/>
      <c r="C160" s="378"/>
      <c r="D160" s="378"/>
      <c r="E160" s="378"/>
      <c r="F160" s="378"/>
      <c r="G160" s="378"/>
      <c r="H160" s="378"/>
      <c r="I160" s="378"/>
      <c r="J160" s="378"/>
      <c r="K160" s="378"/>
      <c r="L160" s="378"/>
      <c r="M160" s="378"/>
      <c r="N160" s="378"/>
      <c r="O160" s="378"/>
      <c r="P160" s="378"/>
      <c r="Q160" s="378"/>
      <c r="R160" s="378"/>
      <c r="S160" s="378"/>
      <c r="T160" s="378"/>
      <c r="U160" s="378"/>
      <c r="V160" s="378"/>
      <c r="W160" s="378"/>
      <c r="X160" s="378"/>
      <c r="Y160" s="378"/>
      <c r="Z160" s="378"/>
      <c r="AA160" s="378"/>
      <c r="AB160" s="378"/>
      <c r="AC160" s="378"/>
      <c r="AD160" s="378"/>
    </row>
    <row r="161" spans="1:30" ht="12.75">
      <c r="A161" s="378"/>
      <c r="B161" s="378"/>
      <c r="C161" s="378"/>
      <c r="D161" s="378"/>
      <c r="E161" s="378"/>
      <c r="F161" s="378"/>
      <c r="G161" s="378"/>
      <c r="H161" s="378"/>
      <c r="I161" s="378"/>
      <c r="J161" s="378"/>
      <c r="K161" s="378"/>
      <c r="L161" s="378"/>
      <c r="M161" s="378"/>
      <c r="N161" s="378"/>
      <c r="O161" s="378"/>
      <c r="P161" s="378"/>
      <c r="Q161" s="378"/>
      <c r="R161" s="378"/>
      <c r="S161" s="378"/>
      <c r="T161" s="378"/>
      <c r="U161" s="378"/>
      <c r="V161" s="378"/>
      <c r="W161" s="378"/>
      <c r="X161" s="378"/>
      <c r="Y161" s="378"/>
      <c r="Z161" s="378"/>
      <c r="AA161" s="378"/>
      <c r="AB161" s="378"/>
      <c r="AC161" s="378"/>
      <c r="AD161" s="378"/>
    </row>
    <row r="162" spans="1:30" ht="12.75">
      <c r="A162" s="378"/>
      <c r="B162" s="378"/>
      <c r="C162" s="378"/>
      <c r="D162" s="378"/>
      <c r="E162" s="378"/>
      <c r="F162" s="378"/>
      <c r="G162" s="378"/>
      <c r="H162" s="378"/>
      <c r="I162" s="378"/>
      <c r="J162" s="378"/>
      <c r="K162" s="378"/>
      <c r="L162" s="378"/>
      <c r="M162" s="378"/>
      <c r="N162" s="378"/>
      <c r="O162" s="378"/>
      <c r="P162" s="378"/>
      <c r="Q162" s="378"/>
      <c r="R162" s="378"/>
      <c r="S162" s="378"/>
      <c r="T162" s="378"/>
      <c r="U162" s="378"/>
      <c r="V162" s="378"/>
      <c r="W162" s="378"/>
      <c r="X162" s="378"/>
      <c r="Y162" s="378"/>
      <c r="Z162" s="378"/>
      <c r="AA162" s="378"/>
      <c r="AB162" s="378"/>
      <c r="AC162" s="378"/>
      <c r="AD162" s="378"/>
    </row>
    <row r="163" spans="1:30" ht="12.75">
      <c r="A163" s="378"/>
      <c r="B163" s="378"/>
      <c r="C163" s="378"/>
      <c r="D163" s="378"/>
      <c r="E163" s="378"/>
      <c r="F163" s="378"/>
      <c r="G163" s="378"/>
      <c r="H163" s="378"/>
      <c r="I163" s="378"/>
      <c r="J163" s="378"/>
      <c r="K163" s="378"/>
      <c r="L163" s="378"/>
      <c r="M163" s="378"/>
      <c r="N163" s="378"/>
      <c r="O163" s="378"/>
      <c r="P163" s="378"/>
      <c r="Q163" s="378"/>
      <c r="R163" s="378"/>
      <c r="S163" s="378"/>
      <c r="T163" s="378"/>
      <c r="U163" s="378"/>
      <c r="V163" s="378"/>
      <c r="W163" s="378"/>
      <c r="X163" s="378"/>
      <c r="Y163" s="378"/>
      <c r="Z163" s="378"/>
      <c r="AA163" s="378"/>
      <c r="AB163" s="378"/>
      <c r="AC163" s="378"/>
      <c r="AD163" s="378"/>
    </row>
    <row r="164" spans="1:30" ht="12.75">
      <c r="A164" s="378"/>
      <c r="B164" s="378"/>
      <c r="C164" s="378"/>
      <c r="D164" s="378"/>
      <c r="E164" s="378"/>
      <c r="F164" s="378"/>
      <c r="G164" s="378"/>
      <c r="H164" s="378"/>
      <c r="I164" s="378"/>
      <c r="J164" s="378"/>
      <c r="K164" s="378"/>
      <c r="L164" s="378"/>
      <c r="M164" s="378"/>
      <c r="N164" s="378"/>
      <c r="O164" s="378"/>
      <c r="P164" s="378"/>
      <c r="Q164" s="378"/>
      <c r="R164" s="378"/>
      <c r="S164" s="378"/>
      <c r="T164" s="378"/>
      <c r="U164" s="378"/>
      <c r="V164" s="378"/>
      <c r="W164" s="378"/>
      <c r="X164" s="378"/>
      <c r="Y164" s="378"/>
      <c r="Z164" s="378"/>
      <c r="AA164" s="378"/>
      <c r="AB164" s="378"/>
      <c r="AC164" s="378"/>
      <c r="AD164" s="378"/>
    </row>
    <row r="165" spans="1:30" ht="12.75">
      <c r="A165" s="378"/>
      <c r="B165" s="378"/>
      <c r="C165" s="378"/>
      <c r="D165" s="378"/>
      <c r="E165" s="378"/>
      <c r="F165" s="378"/>
      <c r="G165" s="378"/>
      <c r="H165" s="378"/>
      <c r="I165" s="378"/>
      <c r="J165" s="378"/>
      <c r="K165" s="378"/>
      <c r="L165" s="378"/>
      <c r="M165" s="378"/>
      <c r="N165" s="378"/>
      <c r="O165" s="378"/>
      <c r="P165" s="378"/>
      <c r="Q165" s="378"/>
      <c r="R165" s="378"/>
      <c r="S165" s="378"/>
      <c r="T165" s="378"/>
      <c r="U165" s="378"/>
      <c r="V165" s="378"/>
      <c r="W165" s="378"/>
      <c r="X165" s="378"/>
      <c r="Y165" s="378"/>
      <c r="Z165" s="378"/>
      <c r="AA165" s="378"/>
      <c r="AB165" s="378"/>
      <c r="AC165" s="378"/>
      <c r="AD165" s="378"/>
    </row>
    <row r="166" spans="1:30" ht="12.75">
      <c r="A166" s="378"/>
      <c r="B166" s="378"/>
      <c r="C166" s="378"/>
      <c r="D166" s="378"/>
      <c r="E166" s="378"/>
      <c r="F166" s="378"/>
      <c r="G166" s="378"/>
      <c r="H166" s="378"/>
      <c r="I166" s="378"/>
      <c r="J166" s="378"/>
      <c r="K166" s="378"/>
      <c r="L166" s="378"/>
      <c r="M166" s="378"/>
      <c r="N166" s="378"/>
      <c r="O166" s="378"/>
      <c r="P166" s="378"/>
      <c r="Q166" s="378"/>
      <c r="R166" s="378"/>
      <c r="S166" s="378"/>
      <c r="T166" s="378"/>
      <c r="U166" s="378"/>
      <c r="V166" s="378"/>
      <c r="W166" s="378"/>
      <c r="X166" s="378"/>
      <c r="Y166" s="378"/>
      <c r="Z166" s="378"/>
      <c r="AA166" s="378"/>
      <c r="AB166" s="378"/>
      <c r="AC166" s="378"/>
      <c r="AD166" s="378"/>
    </row>
    <row r="167" spans="1:30" ht="12.75">
      <c r="A167" s="378"/>
      <c r="B167" s="378"/>
      <c r="C167" s="378"/>
      <c r="D167" s="378"/>
      <c r="E167" s="378"/>
      <c r="F167" s="378"/>
      <c r="G167" s="378"/>
      <c r="H167" s="378"/>
      <c r="I167" s="378"/>
      <c r="J167" s="378"/>
      <c r="K167" s="378"/>
      <c r="L167" s="378"/>
      <c r="M167" s="378"/>
      <c r="N167" s="378"/>
      <c r="O167" s="378"/>
      <c r="P167" s="378"/>
      <c r="Q167" s="378"/>
      <c r="R167" s="378"/>
      <c r="S167" s="378"/>
      <c r="T167" s="378"/>
      <c r="U167" s="378"/>
      <c r="V167" s="378"/>
      <c r="W167" s="378"/>
      <c r="X167" s="378"/>
      <c r="Y167" s="378"/>
      <c r="Z167" s="378"/>
      <c r="AA167" s="378"/>
      <c r="AB167" s="378"/>
      <c r="AC167" s="378"/>
      <c r="AD167" s="378"/>
    </row>
    <row r="168" spans="1:30" ht="12.75">
      <c r="A168" s="378"/>
      <c r="B168" s="378"/>
      <c r="C168" s="378"/>
      <c r="D168" s="378"/>
      <c r="E168" s="378"/>
      <c r="F168" s="378"/>
      <c r="G168" s="378"/>
      <c r="H168" s="378"/>
      <c r="I168" s="378"/>
      <c r="J168" s="378"/>
      <c r="K168" s="378"/>
      <c r="L168" s="378"/>
      <c r="M168" s="378"/>
      <c r="N168" s="378"/>
      <c r="O168" s="378"/>
      <c r="P168" s="378"/>
      <c r="Q168" s="378"/>
      <c r="R168" s="378"/>
      <c r="S168" s="378"/>
      <c r="T168" s="378"/>
      <c r="U168" s="378"/>
      <c r="V168" s="378"/>
      <c r="W168" s="378"/>
      <c r="X168" s="378"/>
      <c r="Y168" s="378"/>
      <c r="Z168" s="378"/>
      <c r="AA168" s="378"/>
      <c r="AB168" s="378"/>
      <c r="AC168" s="378"/>
      <c r="AD168" s="378"/>
    </row>
    <row r="169" spans="1:30" ht="12.75">
      <c r="A169" s="378"/>
      <c r="B169" s="378"/>
      <c r="C169" s="378"/>
      <c r="D169" s="378"/>
      <c r="E169" s="378"/>
      <c r="F169" s="378"/>
      <c r="G169" s="378"/>
      <c r="H169" s="378"/>
      <c r="I169" s="378"/>
      <c r="J169" s="378"/>
      <c r="K169" s="378"/>
      <c r="L169" s="378"/>
      <c r="M169" s="378"/>
      <c r="N169" s="378"/>
      <c r="O169" s="378"/>
      <c r="P169" s="378"/>
      <c r="Q169" s="378"/>
      <c r="R169" s="378"/>
      <c r="S169" s="378"/>
      <c r="T169" s="378"/>
      <c r="U169" s="378"/>
      <c r="V169" s="378"/>
      <c r="W169" s="378"/>
      <c r="X169" s="378"/>
      <c r="Y169" s="378"/>
      <c r="Z169" s="378"/>
      <c r="AA169" s="378"/>
      <c r="AB169" s="378"/>
      <c r="AC169" s="378"/>
      <c r="AD169" s="378"/>
    </row>
    <row r="170" spans="1:30" ht="12.75">
      <c r="A170" s="378"/>
      <c r="B170" s="378"/>
      <c r="C170" s="378"/>
      <c r="D170" s="378"/>
      <c r="E170" s="378"/>
      <c r="F170" s="378"/>
      <c r="G170" s="378"/>
      <c r="H170" s="378"/>
      <c r="I170" s="378"/>
      <c r="J170" s="378"/>
      <c r="K170" s="378"/>
      <c r="L170" s="378"/>
      <c r="M170" s="378"/>
      <c r="N170" s="378"/>
      <c r="O170" s="378"/>
      <c r="P170" s="378"/>
      <c r="Q170" s="378"/>
      <c r="R170" s="378"/>
      <c r="S170" s="378"/>
      <c r="T170" s="378"/>
      <c r="U170" s="378"/>
      <c r="V170" s="378"/>
      <c r="W170" s="378"/>
      <c r="X170" s="378"/>
      <c r="Y170" s="378"/>
      <c r="Z170" s="378"/>
      <c r="AA170" s="378"/>
      <c r="AB170" s="378"/>
      <c r="AC170" s="378"/>
      <c r="AD170" s="378"/>
    </row>
    <row r="171" spans="1:30" ht="12.75">
      <c r="A171" s="378"/>
      <c r="B171" s="378"/>
      <c r="C171" s="378"/>
      <c r="D171" s="378"/>
      <c r="E171" s="378"/>
      <c r="F171" s="378"/>
      <c r="G171" s="378"/>
      <c r="H171" s="378"/>
      <c r="I171" s="378"/>
      <c r="J171" s="378"/>
      <c r="K171" s="378"/>
      <c r="L171" s="378"/>
      <c r="M171" s="378"/>
      <c r="N171" s="378"/>
      <c r="O171" s="378"/>
      <c r="P171" s="378"/>
      <c r="Q171" s="378"/>
      <c r="R171" s="378"/>
      <c r="S171" s="378"/>
      <c r="T171" s="378"/>
      <c r="U171" s="378"/>
      <c r="V171" s="378"/>
      <c r="W171" s="378"/>
      <c r="X171" s="378"/>
      <c r="Y171" s="378"/>
      <c r="Z171" s="378"/>
      <c r="AA171" s="378"/>
      <c r="AB171" s="378"/>
      <c r="AC171" s="378"/>
      <c r="AD171" s="378"/>
    </row>
    <row r="172" spans="1:30" ht="12.75">
      <c r="A172" s="378"/>
      <c r="B172" s="378"/>
      <c r="C172" s="378"/>
      <c r="D172" s="378"/>
      <c r="E172" s="378"/>
      <c r="F172" s="378"/>
      <c r="G172" s="378"/>
      <c r="H172" s="378"/>
      <c r="I172" s="378"/>
      <c r="J172" s="378"/>
      <c r="K172" s="378"/>
      <c r="L172" s="378"/>
      <c r="M172" s="378"/>
      <c r="N172" s="378"/>
      <c r="O172" s="378"/>
      <c r="P172" s="378"/>
      <c r="Q172" s="378"/>
      <c r="R172" s="378"/>
      <c r="S172" s="378"/>
      <c r="T172" s="378"/>
      <c r="U172" s="378"/>
      <c r="V172" s="378"/>
      <c r="W172" s="378"/>
      <c r="X172" s="378"/>
      <c r="Y172" s="378"/>
      <c r="Z172" s="378"/>
      <c r="AA172" s="378"/>
      <c r="AB172" s="378"/>
      <c r="AC172" s="378"/>
      <c r="AD172" s="378"/>
    </row>
    <row r="173" spans="1:30" ht="12.75">
      <c r="A173" s="378"/>
      <c r="B173" s="378"/>
      <c r="C173" s="378"/>
      <c r="D173" s="378"/>
      <c r="E173" s="378"/>
      <c r="F173" s="378"/>
      <c r="G173" s="378"/>
      <c r="H173" s="378"/>
      <c r="I173" s="378"/>
      <c r="J173" s="378"/>
      <c r="K173" s="378"/>
      <c r="L173" s="378"/>
      <c r="M173" s="378"/>
      <c r="N173" s="378"/>
      <c r="O173" s="378"/>
      <c r="P173" s="378"/>
      <c r="Q173" s="378"/>
      <c r="R173" s="378"/>
      <c r="S173" s="378"/>
      <c r="T173" s="378"/>
      <c r="U173" s="378"/>
      <c r="V173" s="378"/>
      <c r="W173" s="378"/>
      <c r="X173" s="378"/>
      <c r="Y173" s="378"/>
      <c r="Z173" s="378"/>
      <c r="AA173" s="378"/>
      <c r="AB173" s="378"/>
      <c r="AC173" s="378"/>
      <c r="AD173" s="378"/>
    </row>
    <row r="174" spans="1:30" ht="12.75">
      <c r="A174" s="378"/>
      <c r="B174" s="378"/>
      <c r="C174" s="378"/>
      <c r="D174" s="378"/>
      <c r="E174" s="378"/>
      <c r="F174" s="378"/>
      <c r="G174" s="378"/>
      <c r="H174" s="378"/>
      <c r="I174" s="378"/>
      <c r="J174" s="378"/>
      <c r="K174" s="378"/>
      <c r="L174" s="378"/>
      <c r="M174" s="378"/>
      <c r="N174" s="378"/>
      <c r="O174" s="378"/>
      <c r="P174" s="378"/>
      <c r="Q174" s="378"/>
      <c r="R174" s="378"/>
      <c r="S174" s="378"/>
      <c r="T174" s="378"/>
      <c r="U174" s="378"/>
      <c r="V174" s="378"/>
      <c r="W174" s="378"/>
      <c r="X174" s="378"/>
      <c r="Y174" s="378"/>
      <c r="Z174" s="378"/>
      <c r="AA174" s="378"/>
      <c r="AB174" s="378"/>
      <c r="AC174" s="378"/>
      <c r="AD174" s="378"/>
    </row>
    <row r="175" spans="1:30" ht="12.75">
      <c r="A175" s="378"/>
      <c r="B175" s="378"/>
      <c r="C175" s="378"/>
      <c r="D175" s="378"/>
      <c r="E175" s="378"/>
      <c r="F175" s="378"/>
      <c r="G175" s="378"/>
      <c r="H175" s="378"/>
      <c r="I175" s="378"/>
      <c r="J175" s="378"/>
      <c r="K175" s="378"/>
      <c r="L175" s="378"/>
      <c r="M175" s="378"/>
      <c r="N175" s="378"/>
      <c r="O175" s="378"/>
      <c r="P175" s="378"/>
      <c r="Q175" s="378"/>
      <c r="R175" s="378"/>
      <c r="S175" s="378"/>
      <c r="T175" s="378"/>
      <c r="U175" s="378"/>
      <c r="V175" s="378"/>
      <c r="W175" s="378"/>
      <c r="X175" s="378"/>
      <c r="Y175" s="378"/>
      <c r="Z175" s="378"/>
      <c r="AA175" s="378"/>
      <c r="AB175" s="378"/>
      <c r="AC175" s="378"/>
      <c r="AD175" s="378"/>
    </row>
    <row r="176" spans="1:30" ht="12.75">
      <c r="A176" s="378"/>
      <c r="B176" s="378"/>
      <c r="C176" s="378"/>
      <c r="D176" s="378"/>
      <c r="E176" s="378"/>
      <c r="F176" s="378"/>
      <c r="G176" s="378"/>
      <c r="H176" s="378"/>
      <c r="I176" s="378"/>
      <c r="J176" s="378"/>
      <c r="K176" s="378"/>
      <c r="L176" s="378"/>
      <c r="M176" s="378"/>
      <c r="N176" s="378"/>
      <c r="O176" s="378"/>
      <c r="P176" s="378"/>
      <c r="Q176" s="378"/>
      <c r="R176" s="378"/>
      <c r="S176" s="378"/>
      <c r="T176" s="378"/>
      <c r="U176" s="378"/>
      <c r="V176" s="378"/>
      <c r="W176" s="378"/>
      <c r="X176" s="378"/>
      <c r="Y176" s="378"/>
      <c r="Z176" s="378"/>
      <c r="AA176" s="378"/>
      <c r="AB176" s="378"/>
      <c r="AC176" s="378"/>
      <c r="AD176" s="378"/>
    </row>
    <row r="177" spans="1:30" ht="12.75">
      <c r="A177" s="378"/>
      <c r="B177" s="378"/>
      <c r="C177" s="378"/>
      <c r="D177" s="378"/>
      <c r="E177" s="378"/>
      <c r="F177" s="378"/>
      <c r="G177" s="378"/>
      <c r="H177" s="378"/>
      <c r="I177" s="378"/>
      <c r="J177" s="378"/>
      <c r="K177" s="378"/>
      <c r="L177" s="378"/>
      <c r="M177" s="378"/>
      <c r="N177" s="378"/>
      <c r="O177" s="378"/>
      <c r="P177" s="378"/>
      <c r="Q177" s="378"/>
      <c r="R177" s="378"/>
      <c r="S177" s="378"/>
      <c r="T177" s="378"/>
      <c r="U177" s="378"/>
      <c r="V177" s="378"/>
      <c r="W177" s="378"/>
      <c r="X177" s="378"/>
      <c r="Y177" s="378"/>
      <c r="Z177" s="378"/>
      <c r="AA177" s="378"/>
      <c r="AB177" s="378"/>
      <c r="AC177" s="378"/>
      <c r="AD177" s="378"/>
    </row>
    <row r="178" spans="1:30" ht="12.75">
      <c r="A178" s="378"/>
      <c r="B178" s="378"/>
      <c r="C178" s="378"/>
      <c r="D178" s="378"/>
      <c r="E178" s="378"/>
      <c r="F178" s="378"/>
      <c r="G178" s="378"/>
      <c r="H178" s="378"/>
      <c r="I178" s="378"/>
      <c r="J178" s="378"/>
      <c r="K178" s="378"/>
      <c r="L178" s="378"/>
      <c r="M178" s="378"/>
      <c r="N178" s="378"/>
      <c r="O178" s="378"/>
      <c r="P178" s="378"/>
      <c r="Q178" s="378"/>
      <c r="R178" s="378"/>
      <c r="S178" s="378"/>
      <c r="T178" s="378"/>
      <c r="U178" s="378"/>
      <c r="V178" s="378"/>
      <c r="W178" s="378"/>
      <c r="X178" s="378"/>
      <c r="Y178" s="378"/>
      <c r="Z178" s="378"/>
      <c r="AA178" s="378"/>
      <c r="AB178" s="378"/>
      <c r="AC178" s="378"/>
      <c r="AD178" s="378"/>
    </row>
    <row r="179" spans="1:30" ht="12.75">
      <c r="A179" s="378"/>
      <c r="B179" s="378"/>
      <c r="C179" s="378"/>
      <c r="D179" s="378"/>
      <c r="E179" s="378"/>
      <c r="F179" s="378"/>
      <c r="G179" s="378"/>
      <c r="H179" s="378"/>
      <c r="I179" s="378"/>
      <c r="J179" s="378"/>
      <c r="K179" s="378"/>
      <c r="L179" s="378"/>
      <c r="M179" s="378"/>
      <c r="N179" s="378"/>
      <c r="O179" s="378"/>
      <c r="P179" s="378"/>
      <c r="Q179" s="378"/>
      <c r="R179" s="378"/>
      <c r="S179" s="378"/>
      <c r="T179" s="378"/>
      <c r="U179" s="378"/>
      <c r="V179" s="378"/>
      <c r="W179" s="378"/>
      <c r="X179" s="378"/>
      <c r="Y179" s="378"/>
      <c r="Z179" s="378"/>
      <c r="AA179" s="378"/>
      <c r="AB179" s="378"/>
      <c r="AC179" s="378"/>
      <c r="AD179" s="378"/>
    </row>
    <row r="180" spans="1:30" ht="12.75">
      <c r="A180" s="378"/>
      <c r="B180" s="378"/>
      <c r="C180" s="378"/>
      <c r="D180" s="378"/>
      <c r="E180" s="378"/>
      <c r="F180" s="378"/>
      <c r="G180" s="378"/>
      <c r="H180" s="378"/>
      <c r="I180" s="378"/>
      <c r="J180" s="378"/>
      <c r="K180" s="378"/>
      <c r="L180" s="378"/>
      <c r="M180" s="378"/>
      <c r="N180" s="378"/>
      <c r="O180" s="378"/>
      <c r="P180" s="378"/>
      <c r="Q180" s="378"/>
      <c r="R180" s="378"/>
      <c r="S180" s="378"/>
      <c r="T180" s="378"/>
      <c r="U180" s="378"/>
      <c r="V180" s="378"/>
      <c r="W180" s="378"/>
      <c r="X180" s="378"/>
      <c r="Y180" s="378"/>
      <c r="Z180" s="378"/>
      <c r="AA180" s="378"/>
      <c r="AB180" s="378"/>
      <c r="AC180" s="378"/>
      <c r="AD180" s="378"/>
    </row>
    <row r="181" spans="1:30" ht="12.75">
      <c r="A181" s="378"/>
      <c r="B181" s="378"/>
      <c r="C181" s="378"/>
      <c r="D181" s="378"/>
      <c r="E181" s="378"/>
      <c r="F181" s="378"/>
      <c r="G181" s="378"/>
      <c r="H181" s="378"/>
      <c r="I181" s="378"/>
      <c r="J181" s="378"/>
      <c r="K181" s="378"/>
      <c r="L181" s="378"/>
      <c r="M181" s="378"/>
      <c r="N181" s="378"/>
      <c r="O181" s="378"/>
      <c r="P181" s="378"/>
      <c r="Q181" s="378"/>
      <c r="R181" s="378"/>
      <c r="S181" s="378"/>
      <c r="T181" s="378"/>
      <c r="U181" s="378"/>
      <c r="V181" s="378"/>
      <c r="W181" s="378"/>
      <c r="X181" s="378"/>
      <c r="Y181" s="378"/>
      <c r="Z181" s="378"/>
      <c r="AA181" s="378"/>
      <c r="AB181" s="378"/>
      <c r="AC181" s="378"/>
      <c r="AD181" s="378"/>
    </row>
    <row r="182" spans="1:30" ht="12.75">
      <c r="A182" s="378"/>
      <c r="B182" s="378"/>
      <c r="C182" s="378"/>
      <c r="D182" s="378"/>
      <c r="E182" s="378"/>
      <c r="F182" s="378"/>
      <c r="G182" s="378"/>
      <c r="H182" s="378"/>
      <c r="I182" s="378"/>
      <c r="J182" s="378"/>
      <c r="K182" s="378"/>
      <c r="L182" s="378"/>
      <c r="M182" s="378"/>
      <c r="N182" s="378"/>
      <c r="O182" s="378"/>
      <c r="P182" s="378"/>
      <c r="Q182" s="378"/>
      <c r="R182" s="378"/>
      <c r="S182" s="378"/>
      <c r="T182" s="378"/>
      <c r="U182" s="378"/>
      <c r="V182" s="378"/>
      <c r="W182" s="378"/>
      <c r="X182" s="378"/>
      <c r="Y182" s="378"/>
      <c r="Z182" s="378"/>
      <c r="AA182" s="378"/>
      <c r="AB182" s="378"/>
      <c r="AC182" s="378"/>
      <c r="AD182" s="378"/>
    </row>
    <row r="183" spans="1:30" ht="12.75">
      <c r="A183" s="378"/>
      <c r="B183" s="378"/>
      <c r="C183" s="378"/>
      <c r="D183" s="378"/>
      <c r="E183" s="378"/>
      <c r="F183" s="378"/>
      <c r="G183" s="378"/>
      <c r="H183" s="378"/>
      <c r="I183" s="378"/>
      <c r="J183" s="378"/>
      <c r="K183" s="378"/>
      <c r="L183" s="378"/>
      <c r="M183" s="378"/>
      <c r="N183" s="378"/>
      <c r="O183" s="378"/>
      <c r="P183" s="378"/>
      <c r="Q183" s="378"/>
      <c r="R183" s="378"/>
      <c r="S183" s="378"/>
      <c r="T183" s="378"/>
      <c r="U183" s="378"/>
      <c r="V183" s="378"/>
      <c r="W183" s="378"/>
      <c r="X183" s="378"/>
      <c r="Y183" s="378"/>
      <c r="Z183" s="378"/>
      <c r="AA183" s="378"/>
      <c r="AB183" s="378"/>
      <c r="AC183" s="378"/>
      <c r="AD183" s="378"/>
    </row>
    <row r="184" spans="1:30" ht="12.75">
      <c r="A184" s="378"/>
      <c r="B184" s="378"/>
      <c r="C184" s="378"/>
      <c r="D184" s="378"/>
      <c r="E184" s="378"/>
      <c r="F184" s="378"/>
      <c r="G184" s="378"/>
      <c r="H184" s="378"/>
      <c r="I184" s="378"/>
      <c r="J184" s="378"/>
      <c r="K184" s="378"/>
      <c r="L184" s="378"/>
      <c r="M184" s="378"/>
      <c r="N184" s="378"/>
      <c r="O184" s="378"/>
      <c r="P184" s="378"/>
      <c r="Q184" s="378"/>
      <c r="R184" s="378"/>
      <c r="S184" s="378"/>
      <c r="T184" s="378"/>
      <c r="U184" s="378"/>
      <c r="V184" s="378"/>
      <c r="W184" s="378"/>
      <c r="X184" s="378"/>
      <c r="Y184" s="378"/>
      <c r="Z184" s="378"/>
      <c r="AA184" s="378"/>
      <c r="AB184" s="378"/>
      <c r="AC184" s="378"/>
      <c r="AD184" s="378"/>
    </row>
    <row r="185" spans="1:30" ht="12.75">
      <c r="A185" s="378"/>
      <c r="B185" s="378"/>
      <c r="C185" s="378"/>
      <c r="D185" s="378"/>
      <c r="E185" s="378"/>
      <c r="F185" s="378"/>
      <c r="G185" s="378"/>
      <c r="H185" s="378"/>
      <c r="I185" s="378"/>
      <c r="J185" s="378"/>
      <c r="K185" s="378"/>
      <c r="L185" s="378"/>
      <c r="M185" s="378"/>
      <c r="N185" s="378"/>
      <c r="O185" s="378"/>
      <c r="P185" s="378"/>
      <c r="Q185" s="378"/>
      <c r="R185" s="378"/>
      <c r="S185" s="378"/>
      <c r="T185" s="378"/>
      <c r="U185" s="378"/>
      <c r="V185" s="378"/>
      <c r="W185" s="378"/>
      <c r="X185" s="378"/>
      <c r="Y185" s="378"/>
      <c r="Z185" s="378"/>
      <c r="AA185" s="378"/>
      <c r="AB185" s="378"/>
      <c r="AC185" s="378"/>
      <c r="AD185" s="378"/>
    </row>
    <row r="186" spans="1:30" ht="12.75">
      <c r="A186" s="378"/>
      <c r="B186" s="378"/>
      <c r="C186" s="378"/>
      <c r="D186" s="378"/>
      <c r="E186" s="378"/>
      <c r="F186" s="378"/>
      <c r="G186" s="378"/>
      <c r="H186" s="378"/>
      <c r="I186" s="378"/>
      <c r="J186" s="378"/>
      <c r="K186" s="378"/>
      <c r="L186" s="378"/>
      <c r="M186" s="378"/>
      <c r="N186" s="378"/>
      <c r="O186" s="378"/>
      <c r="P186" s="378"/>
      <c r="Q186" s="378"/>
      <c r="R186" s="378"/>
      <c r="S186" s="378"/>
      <c r="T186" s="378"/>
      <c r="U186" s="378"/>
      <c r="V186" s="378"/>
      <c r="W186" s="378"/>
      <c r="X186" s="378"/>
      <c r="Y186" s="378"/>
      <c r="Z186" s="378"/>
      <c r="AA186" s="378"/>
      <c r="AB186" s="378"/>
      <c r="AC186" s="378"/>
      <c r="AD186" s="378"/>
    </row>
    <row r="187" spans="1:30" ht="12.75">
      <c r="A187" s="378"/>
      <c r="B187" s="378"/>
      <c r="C187" s="378"/>
      <c r="D187" s="378"/>
      <c r="E187" s="378"/>
      <c r="F187" s="378"/>
      <c r="G187" s="378"/>
      <c r="H187" s="378"/>
      <c r="I187" s="378"/>
      <c r="J187" s="378"/>
      <c r="K187" s="378"/>
      <c r="L187" s="378"/>
      <c r="M187" s="378"/>
      <c r="N187" s="378"/>
      <c r="O187" s="378"/>
      <c r="P187" s="378"/>
      <c r="Q187" s="378"/>
      <c r="R187" s="378"/>
      <c r="S187" s="378"/>
      <c r="T187" s="378"/>
      <c r="U187" s="378"/>
      <c r="V187" s="378"/>
      <c r="W187" s="378"/>
      <c r="X187" s="378"/>
      <c r="Y187" s="378"/>
      <c r="Z187" s="378"/>
      <c r="AA187" s="378"/>
      <c r="AB187" s="378"/>
      <c r="AC187" s="378"/>
      <c r="AD187" s="378"/>
    </row>
  </sheetData>
  <sheetProtection/>
  <mergeCells count="30">
    <mergeCell ref="C23:D23"/>
    <mergeCell ref="I9:I10"/>
    <mergeCell ref="A7:B7"/>
    <mergeCell ref="AA9:AA10"/>
    <mergeCell ref="O9:O10"/>
    <mergeCell ref="N9:N10"/>
    <mergeCell ref="M9:M10"/>
    <mergeCell ref="L9:L10"/>
    <mergeCell ref="W9:X9"/>
    <mergeCell ref="Y9:Z9"/>
    <mergeCell ref="A3:AA4"/>
    <mergeCell ref="H9:H10"/>
    <mergeCell ref="G9:G10"/>
    <mergeCell ref="F9:F10"/>
    <mergeCell ref="E9:E10"/>
    <mergeCell ref="U9:V9"/>
    <mergeCell ref="R9:T9"/>
    <mergeCell ref="P9:Q9"/>
    <mergeCell ref="K9:K10"/>
    <mergeCell ref="J9:J10"/>
    <mergeCell ref="H21:I21"/>
    <mergeCell ref="H22:I22"/>
    <mergeCell ref="A6:B6"/>
    <mergeCell ref="A21:A23"/>
    <mergeCell ref="F21:F23"/>
    <mergeCell ref="D9:D10"/>
    <mergeCell ref="C9:C10"/>
    <mergeCell ref="B9:B10"/>
    <mergeCell ref="A9:A10"/>
    <mergeCell ref="H23:I23"/>
  </mergeCells>
  <printOptions horizontalCentered="1" verticalCentered="1"/>
  <pageMargins left="0" right="0" top="0" bottom="0" header="0.511811023622047" footer="0.511811023622047"/>
  <pageSetup fitToHeight="1" fitToWidth="1" horizontalDpi="600" verticalDpi="600" orientation="landscape" paperSize="9" scale="53" r:id="rId1"/>
  <headerFooter alignWithMargins="0">
    <oddFooter>&amp;R1.A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11"/>
  <sheetViews>
    <sheetView zoomScalePageLayoutView="0" workbookViewId="0" topLeftCell="C1">
      <selection activeCell="J49" sqref="J49"/>
    </sheetView>
  </sheetViews>
  <sheetFormatPr defaultColWidth="7.8515625" defaultRowHeight="12.75"/>
  <cols>
    <col min="1" max="1" width="3.28125" style="6" customWidth="1"/>
    <col min="2" max="2" width="2.7109375" style="6" customWidth="1"/>
    <col min="3" max="3" width="2.421875" style="6" customWidth="1"/>
    <col min="4" max="4" width="2.57421875" style="6" customWidth="1"/>
    <col min="5" max="5" width="3.00390625" style="6" customWidth="1"/>
    <col min="6" max="6" width="44.7109375" style="6" customWidth="1"/>
    <col min="7" max="7" width="11.00390625" style="6" customWidth="1"/>
    <col min="8" max="8" width="14.7109375" style="6" customWidth="1"/>
    <col min="9" max="9" width="13.57421875" style="6" customWidth="1"/>
    <col min="10" max="10" width="14.57421875" style="6" customWidth="1"/>
    <col min="11" max="11" width="13.57421875" style="6" customWidth="1"/>
    <col min="12" max="12" width="13.28125" style="6" customWidth="1"/>
    <col min="13" max="13" width="17.57421875" style="6" customWidth="1"/>
    <col min="14" max="14" width="14.140625" style="6" customWidth="1"/>
    <col min="15" max="15" width="17.28125" style="6" customWidth="1"/>
    <col min="16" max="16" width="11.28125" style="6" customWidth="1"/>
    <col min="17" max="16384" width="7.8515625" style="6" customWidth="1"/>
  </cols>
  <sheetData>
    <row r="1" spans="1:24" s="17" customFormat="1" ht="14.25">
      <c r="A1" s="127" t="s">
        <v>130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</row>
    <row r="2" spans="1:24" ht="15" thickBot="1">
      <c r="A2" s="195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spans="1:24" s="2" customFormat="1" ht="14.25">
      <c r="A3" s="603" t="s">
        <v>124</v>
      </c>
      <c r="B3" s="604"/>
      <c r="C3" s="604"/>
      <c r="D3" s="604"/>
      <c r="E3" s="604"/>
      <c r="F3" s="604"/>
      <c r="G3" s="249"/>
      <c r="H3" s="250" t="str">
        <f>'P1. Te Ardhurat e Veta'!I5</f>
        <v>PBA 2024-2026</v>
      </c>
      <c r="I3" s="249"/>
      <c r="J3" s="249"/>
      <c r="K3" s="249"/>
      <c r="L3" s="251"/>
      <c r="M3" s="251"/>
      <c r="N3" s="251"/>
      <c r="O3" s="251"/>
      <c r="P3" s="252"/>
      <c r="Q3" s="197"/>
      <c r="R3" s="197"/>
      <c r="S3" s="197"/>
      <c r="T3" s="197"/>
      <c r="U3" s="197"/>
      <c r="V3" s="197"/>
      <c r="W3" s="197"/>
      <c r="X3" s="197"/>
    </row>
    <row r="4" spans="1:24" s="4" customFormat="1" ht="21.75" customHeight="1">
      <c r="A4" s="253"/>
      <c r="B4" s="198"/>
      <c r="C4" s="198"/>
      <c r="D4" s="198"/>
      <c r="E4" s="198"/>
      <c r="F4" s="198"/>
      <c r="G4" s="199"/>
      <c r="H4" s="198"/>
      <c r="I4" s="198"/>
      <c r="J4" s="198"/>
      <c r="K4" s="198"/>
      <c r="L4" s="198"/>
      <c r="M4" s="198"/>
      <c r="N4" s="608" t="s">
        <v>180</v>
      </c>
      <c r="O4" s="608"/>
      <c r="P4" s="609"/>
      <c r="Q4" s="197"/>
      <c r="R4" s="197"/>
      <c r="S4" s="197"/>
      <c r="T4" s="197"/>
      <c r="U4" s="197"/>
      <c r="V4" s="197"/>
      <c r="W4" s="197"/>
      <c r="X4" s="197"/>
    </row>
    <row r="5" spans="1:24" s="4" customFormat="1" ht="11.25" customHeight="1">
      <c r="A5" s="253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200" t="s">
        <v>103</v>
      </c>
      <c r="O5" s="199"/>
      <c r="P5" s="254"/>
      <c r="Q5" s="197"/>
      <c r="R5" s="197"/>
      <c r="S5" s="197"/>
      <c r="T5" s="197"/>
      <c r="U5" s="197"/>
      <c r="V5" s="197"/>
      <c r="W5" s="197"/>
      <c r="X5" s="197"/>
    </row>
    <row r="6" spans="1:24" s="5" customFormat="1" ht="12" customHeight="1">
      <c r="A6" s="255"/>
      <c r="B6" s="201"/>
      <c r="C6" s="201"/>
      <c r="D6" s="201"/>
      <c r="E6" s="202"/>
      <c r="F6" s="203"/>
      <c r="G6" s="204" t="s">
        <v>4</v>
      </c>
      <c r="H6" s="601" t="s">
        <v>3</v>
      </c>
      <c r="I6" s="601"/>
      <c r="J6" s="601"/>
      <c r="K6" s="602"/>
      <c r="L6" s="201"/>
      <c r="M6" s="201"/>
      <c r="N6" s="136" t="s">
        <v>102</v>
      </c>
      <c r="O6" s="199"/>
      <c r="P6" s="254"/>
      <c r="Q6" s="205"/>
      <c r="R6" s="205"/>
      <c r="S6" s="205"/>
      <c r="T6" s="205"/>
      <c r="U6" s="205"/>
      <c r="V6" s="205"/>
      <c r="W6" s="205"/>
      <c r="X6" s="205"/>
    </row>
    <row r="7" spans="1:24" s="4" customFormat="1" ht="12" customHeight="1">
      <c r="A7" s="209"/>
      <c r="B7" s="199"/>
      <c r="C7" s="199"/>
      <c r="D7" s="199"/>
      <c r="E7" s="206" t="s">
        <v>132</v>
      </c>
      <c r="F7" s="207"/>
      <c r="G7" s="497">
        <v>1010279</v>
      </c>
      <c r="H7" s="207"/>
      <c r="I7" s="524" t="s">
        <v>220</v>
      </c>
      <c r="J7" s="207"/>
      <c r="K7" s="208"/>
      <c r="L7" s="199"/>
      <c r="M7" s="199"/>
      <c r="N7" s="199"/>
      <c r="O7" s="199"/>
      <c r="P7" s="254"/>
      <c r="Q7" s="197"/>
      <c r="R7" s="197"/>
      <c r="S7" s="197"/>
      <c r="T7" s="197"/>
      <c r="U7" s="197"/>
      <c r="V7" s="197"/>
      <c r="W7" s="197"/>
      <c r="X7" s="197"/>
    </row>
    <row r="8" spans="1:24" s="4" customFormat="1" ht="15" thickBot="1">
      <c r="A8" s="256"/>
      <c r="B8" s="257"/>
      <c r="C8" s="257"/>
      <c r="D8" s="257"/>
      <c r="E8" s="258"/>
      <c r="F8" s="257"/>
      <c r="G8" s="259"/>
      <c r="H8" s="260"/>
      <c r="I8" s="260"/>
      <c r="J8" s="260"/>
      <c r="K8" s="261"/>
      <c r="L8" s="257"/>
      <c r="M8" s="257"/>
      <c r="N8" s="257"/>
      <c r="O8" s="257"/>
      <c r="P8" s="262"/>
      <c r="Q8" s="197"/>
      <c r="R8" s="197"/>
      <c r="S8" s="197"/>
      <c r="T8" s="197"/>
      <c r="U8" s="197"/>
      <c r="V8" s="197"/>
      <c r="W8" s="197"/>
      <c r="X8" s="197"/>
    </row>
    <row r="9" spans="1:24" ht="15" thickBot="1">
      <c r="A9" s="209"/>
      <c r="B9" s="199"/>
      <c r="C9" s="199"/>
      <c r="D9" s="199"/>
      <c r="E9" s="199"/>
      <c r="F9" s="199"/>
      <c r="G9" s="199"/>
      <c r="H9" s="199"/>
      <c r="I9" s="199"/>
      <c r="J9" s="173"/>
      <c r="K9" s="199"/>
      <c r="L9" s="199"/>
      <c r="M9" s="199"/>
      <c r="N9" s="199" t="s">
        <v>84</v>
      </c>
      <c r="O9" s="199"/>
      <c r="P9" s="210"/>
      <c r="Q9" s="173"/>
      <c r="R9" s="173"/>
      <c r="S9" s="173"/>
      <c r="T9" s="173"/>
      <c r="U9" s="173"/>
      <c r="V9" s="173"/>
      <c r="W9" s="173"/>
      <c r="X9" s="173"/>
    </row>
    <row r="10" spans="1:230" s="7" customFormat="1" ht="15" thickTop="1">
      <c r="A10" s="211"/>
      <c r="B10" s="196"/>
      <c r="C10" s="196"/>
      <c r="D10" s="196"/>
      <c r="E10" s="196"/>
      <c r="F10" s="196"/>
      <c r="G10" s="212">
        <v>600</v>
      </c>
      <c r="H10" s="212">
        <v>601</v>
      </c>
      <c r="I10" s="212">
        <v>602</v>
      </c>
      <c r="J10" s="212">
        <v>603</v>
      </c>
      <c r="K10" s="212">
        <v>604</v>
      </c>
      <c r="L10" s="212" t="s">
        <v>0</v>
      </c>
      <c r="M10" s="212" t="s">
        <v>26</v>
      </c>
      <c r="N10" s="212" t="s">
        <v>1</v>
      </c>
      <c r="O10" s="212">
        <v>231</v>
      </c>
      <c r="P10" s="213" t="s">
        <v>8</v>
      </c>
      <c r="Q10" s="198"/>
      <c r="R10" s="198"/>
      <c r="S10" s="198"/>
      <c r="T10" s="198"/>
      <c r="U10" s="198"/>
      <c r="V10" s="198"/>
      <c r="W10" s="198"/>
      <c r="X10" s="198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</row>
    <row r="11" spans="1:230" s="10" customFormat="1" ht="57">
      <c r="A11" s="214" t="s">
        <v>7</v>
      </c>
      <c r="B11" s="215"/>
      <c r="C11" s="215" t="s">
        <v>9</v>
      </c>
      <c r="D11" s="215"/>
      <c r="E11" s="215" t="s">
        <v>10</v>
      </c>
      <c r="F11" s="215"/>
      <c r="G11" s="113" t="s">
        <v>11</v>
      </c>
      <c r="H11" s="113" t="s">
        <v>12</v>
      </c>
      <c r="I11" s="113" t="s">
        <v>13</v>
      </c>
      <c r="J11" s="113" t="s">
        <v>14</v>
      </c>
      <c r="K11" s="113" t="s">
        <v>15</v>
      </c>
      <c r="L11" s="113" t="s">
        <v>16</v>
      </c>
      <c r="M11" s="113" t="s">
        <v>27</v>
      </c>
      <c r="N11" s="113" t="s">
        <v>17</v>
      </c>
      <c r="O11" s="113" t="s">
        <v>18</v>
      </c>
      <c r="P11" s="216"/>
      <c r="Q11" s="217"/>
      <c r="R11" s="217"/>
      <c r="S11" s="217"/>
      <c r="T11" s="217"/>
      <c r="U11" s="217"/>
      <c r="V11" s="217"/>
      <c r="W11" s="217"/>
      <c r="X11" s="217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</row>
    <row r="12" spans="1:24" s="7" customFormat="1" ht="18" customHeight="1">
      <c r="A12" s="218"/>
      <c r="B12" s="88" t="s">
        <v>19</v>
      </c>
      <c r="C12" s="88"/>
      <c r="D12" s="88"/>
      <c r="E12" s="88"/>
      <c r="F12" s="88"/>
      <c r="G12" s="219">
        <v>33700</v>
      </c>
      <c r="H12" s="220">
        <v>6000</v>
      </c>
      <c r="I12" s="220">
        <v>4500</v>
      </c>
      <c r="J12" s="220">
        <f>J13+J19+J25+J31+J37</f>
        <v>0</v>
      </c>
      <c r="K12" s="220">
        <f>K13+K19+K25+K31+K37</f>
        <v>0</v>
      </c>
      <c r="L12" s="221">
        <f>L13+L19+L25+L31+L37</f>
        <v>2000</v>
      </c>
      <c r="M12" s="220">
        <f>M13+M19+M25+M31+M37</f>
        <v>126</v>
      </c>
      <c r="N12" s="222">
        <f>N13+N19+N25+N31+N37</f>
        <v>0</v>
      </c>
      <c r="O12" s="223">
        <f>O13+O19+O25+O31+O37</f>
        <v>0</v>
      </c>
      <c r="P12" s="224">
        <f>P13</f>
        <v>46326</v>
      </c>
      <c r="Q12" s="225"/>
      <c r="R12" s="225"/>
      <c r="S12" s="225"/>
      <c r="T12" s="225"/>
      <c r="U12" s="225"/>
      <c r="V12" s="225"/>
      <c r="W12" s="225"/>
      <c r="X12" s="225"/>
    </row>
    <row r="13" spans="1:24" s="7" customFormat="1" ht="18" customHeight="1">
      <c r="A13" s="226"/>
      <c r="B13" s="93"/>
      <c r="C13" s="93">
        <v>1</v>
      </c>
      <c r="D13" s="93" t="s">
        <v>20</v>
      </c>
      <c r="E13" s="93"/>
      <c r="F13" s="93"/>
      <c r="G13" s="227">
        <f>G12</f>
        <v>33700</v>
      </c>
      <c r="H13" s="144">
        <f>H12</f>
        <v>6000</v>
      </c>
      <c r="I13" s="144">
        <f>I12</f>
        <v>4500</v>
      </c>
      <c r="J13" s="144">
        <f>SUM(J14:J18)</f>
        <v>0</v>
      </c>
      <c r="K13" s="144">
        <f>SUM(K14:K18)</f>
        <v>0</v>
      </c>
      <c r="L13" s="228">
        <f>SUM(L14:L18)</f>
        <v>2000</v>
      </c>
      <c r="M13" s="144">
        <f>SUM(M14:M18)</f>
        <v>126</v>
      </c>
      <c r="N13" s="229">
        <f>SUM(N14:N18)</f>
        <v>0</v>
      </c>
      <c r="O13" s="144">
        <f>SUM(O14:O18)</f>
        <v>0</v>
      </c>
      <c r="P13" s="230">
        <f aca="true" t="shared" si="0" ref="P13:P42">SUM(G13:O13)</f>
        <v>46326</v>
      </c>
      <c r="Q13" s="225"/>
      <c r="R13" s="225"/>
      <c r="S13" s="225"/>
      <c r="T13" s="225"/>
      <c r="U13" s="225"/>
      <c r="V13" s="225"/>
      <c r="W13" s="225"/>
      <c r="X13" s="225"/>
    </row>
    <row r="14" spans="1:24" ht="14.25">
      <c r="A14" s="231"/>
      <c r="B14" s="232"/>
      <c r="C14" s="232"/>
      <c r="D14" s="232"/>
      <c r="E14" s="232">
        <v>1</v>
      </c>
      <c r="F14" s="232" t="s">
        <v>21</v>
      </c>
      <c r="G14" s="492">
        <f>G13</f>
        <v>33700</v>
      </c>
      <c r="H14" s="493">
        <f>H13</f>
        <v>6000</v>
      </c>
      <c r="I14" s="493">
        <v>4500</v>
      </c>
      <c r="J14" s="493">
        <v>0</v>
      </c>
      <c r="K14" s="493">
        <v>0</v>
      </c>
      <c r="L14" s="494">
        <v>2000</v>
      </c>
      <c r="M14" s="493">
        <v>126</v>
      </c>
      <c r="N14" s="495">
        <v>0</v>
      </c>
      <c r="O14" s="496">
        <v>0</v>
      </c>
      <c r="P14" s="230">
        <f t="shared" si="0"/>
        <v>46326</v>
      </c>
      <c r="Q14" s="173"/>
      <c r="R14" s="173"/>
      <c r="S14" s="173"/>
      <c r="T14" s="173"/>
      <c r="U14" s="173"/>
      <c r="V14" s="173"/>
      <c r="W14" s="173"/>
      <c r="X14" s="173"/>
    </row>
    <row r="15" spans="1:24" ht="14.25">
      <c r="A15" s="231"/>
      <c r="B15" s="232"/>
      <c r="C15" s="232"/>
      <c r="D15" s="232"/>
      <c r="E15" s="232">
        <v>2</v>
      </c>
      <c r="F15" s="232" t="s">
        <v>22</v>
      </c>
      <c r="G15" s="233"/>
      <c r="H15" s="234"/>
      <c r="I15" s="234"/>
      <c r="J15" s="234"/>
      <c r="K15" s="234"/>
      <c r="L15" s="235"/>
      <c r="M15" s="234"/>
      <c r="N15" s="236"/>
      <c r="O15" s="234"/>
      <c r="P15" s="230">
        <f t="shared" si="0"/>
        <v>0</v>
      </c>
      <c r="Q15" s="173"/>
      <c r="R15" s="173"/>
      <c r="S15" s="173"/>
      <c r="T15" s="173"/>
      <c r="U15" s="173"/>
      <c r="V15" s="173"/>
      <c r="W15" s="173"/>
      <c r="X15" s="173"/>
    </row>
    <row r="16" spans="1:24" ht="14.25">
      <c r="A16" s="231"/>
      <c r="B16" s="232"/>
      <c r="C16" s="232"/>
      <c r="D16" s="232"/>
      <c r="E16" s="232">
        <v>3</v>
      </c>
      <c r="F16" s="232" t="s">
        <v>23</v>
      </c>
      <c r="G16" s="233"/>
      <c r="H16" s="234"/>
      <c r="I16" s="234"/>
      <c r="J16" s="234"/>
      <c r="K16" s="234"/>
      <c r="L16" s="235"/>
      <c r="M16" s="234"/>
      <c r="N16" s="236"/>
      <c r="O16" s="234"/>
      <c r="P16" s="230">
        <f t="shared" si="0"/>
        <v>0</v>
      </c>
      <c r="Q16" s="173"/>
      <c r="R16" s="173"/>
      <c r="S16" s="173"/>
      <c r="T16" s="173"/>
      <c r="U16" s="173"/>
      <c r="V16" s="173"/>
      <c r="W16" s="173"/>
      <c r="X16" s="173"/>
    </row>
    <row r="17" spans="1:24" ht="14.25">
      <c r="A17" s="231"/>
      <c r="B17" s="232"/>
      <c r="C17" s="232"/>
      <c r="D17" s="232"/>
      <c r="E17" s="232">
        <v>4</v>
      </c>
      <c r="F17" s="232" t="s">
        <v>24</v>
      </c>
      <c r="G17" s="233"/>
      <c r="H17" s="234"/>
      <c r="I17" s="234"/>
      <c r="J17" s="234"/>
      <c r="K17" s="234"/>
      <c r="L17" s="235"/>
      <c r="M17" s="234"/>
      <c r="N17" s="236"/>
      <c r="O17" s="234"/>
      <c r="P17" s="230">
        <f t="shared" si="0"/>
        <v>0</v>
      </c>
      <c r="Q17" s="173"/>
      <c r="R17" s="173"/>
      <c r="S17" s="173"/>
      <c r="T17" s="173"/>
      <c r="U17" s="173"/>
      <c r="V17" s="173"/>
      <c r="W17" s="173"/>
      <c r="X17" s="173"/>
    </row>
    <row r="18" spans="1:24" ht="14.25">
      <c r="A18" s="231"/>
      <c r="B18" s="232"/>
      <c r="C18" s="232"/>
      <c r="D18" s="232"/>
      <c r="E18" s="232">
        <v>5</v>
      </c>
      <c r="F18" s="232" t="s">
        <v>25</v>
      </c>
      <c r="G18" s="233"/>
      <c r="H18" s="234"/>
      <c r="I18" s="234"/>
      <c r="J18" s="234"/>
      <c r="K18" s="234"/>
      <c r="L18" s="235"/>
      <c r="M18" s="234"/>
      <c r="N18" s="236"/>
      <c r="O18" s="234"/>
      <c r="P18" s="230">
        <f t="shared" si="0"/>
        <v>0</v>
      </c>
      <c r="Q18" s="173"/>
      <c r="R18" s="173"/>
      <c r="S18" s="173"/>
      <c r="T18" s="173"/>
      <c r="U18" s="173"/>
      <c r="V18" s="173"/>
      <c r="W18" s="173"/>
      <c r="X18" s="173"/>
    </row>
    <row r="19" spans="1:24" s="7" customFormat="1" ht="18" customHeight="1">
      <c r="A19" s="226"/>
      <c r="B19" s="93"/>
      <c r="C19" s="93">
        <v>2</v>
      </c>
      <c r="D19" s="93" t="s">
        <v>20</v>
      </c>
      <c r="E19" s="93"/>
      <c r="F19" s="93"/>
      <c r="G19" s="227">
        <f aca="true" t="shared" si="1" ref="G19:M19">SUM(G20:G24)</f>
        <v>0</v>
      </c>
      <c r="H19" s="144">
        <f t="shared" si="1"/>
        <v>0</v>
      </c>
      <c r="I19" s="144">
        <f t="shared" si="1"/>
        <v>0</v>
      </c>
      <c r="J19" s="144">
        <f t="shared" si="1"/>
        <v>0</v>
      </c>
      <c r="K19" s="144">
        <f t="shared" si="1"/>
        <v>0</v>
      </c>
      <c r="L19" s="228">
        <f t="shared" si="1"/>
        <v>0</v>
      </c>
      <c r="M19" s="228">
        <f t="shared" si="1"/>
        <v>0</v>
      </c>
      <c r="N19" s="229">
        <f>SUM(N20:N24)</f>
        <v>0</v>
      </c>
      <c r="O19" s="144">
        <f>SUM(O20:O24)</f>
        <v>0</v>
      </c>
      <c r="P19" s="230">
        <f t="shared" si="0"/>
        <v>0</v>
      </c>
      <c r="Q19" s="225"/>
      <c r="R19" s="225"/>
      <c r="S19" s="225"/>
      <c r="T19" s="225"/>
      <c r="U19" s="225"/>
      <c r="V19" s="225"/>
      <c r="W19" s="225"/>
      <c r="X19" s="225"/>
    </row>
    <row r="20" spans="1:24" ht="14.25">
      <c r="A20" s="231"/>
      <c r="B20" s="232"/>
      <c r="C20" s="232"/>
      <c r="D20" s="232"/>
      <c r="E20" s="232">
        <v>1</v>
      </c>
      <c r="F20" s="232" t="s">
        <v>21</v>
      </c>
      <c r="G20" s="233"/>
      <c r="H20" s="234"/>
      <c r="I20" s="234"/>
      <c r="J20" s="234"/>
      <c r="K20" s="234"/>
      <c r="L20" s="235"/>
      <c r="M20" s="234"/>
      <c r="N20" s="236"/>
      <c r="O20" s="234"/>
      <c r="P20" s="230">
        <f t="shared" si="0"/>
        <v>0</v>
      </c>
      <c r="Q20" s="173"/>
      <c r="R20" s="173"/>
      <c r="S20" s="173"/>
      <c r="T20" s="173"/>
      <c r="U20" s="173"/>
      <c r="V20" s="173"/>
      <c r="W20" s="173"/>
      <c r="X20" s="173"/>
    </row>
    <row r="21" spans="1:24" ht="14.25">
      <c r="A21" s="231"/>
      <c r="B21" s="232"/>
      <c r="C21" s="232"/>
      <c r="D21" s="232"/>
      <c r="E21" s="232">
        <v>2</v>
      </c>
      <c r="F21" s="232" t="s">
        <v>22</v>
      </c>
      <c r="G21" s="233"/>
      <c r="H21" s="234"/>
      <c r="I21" s="234"/>
      <c r="J21" s="234"/>
      <c r="K21" s="234"/>
      <c r="L21" s="235"/>
      <c r="M21" s="234"/>
      <c r="N21" s="236"/>
      <c r="O21" s="234"/>
      <c r="P21" s="230">
        <f t="shared" si="0"/>
        <v>0</v>
      </c>
      <c r="Q21" s="173"/>
      <c r="R21" s="173"/>
      <c r="S21" s="173"/>
      <c r="T21" s="173"/>
      <c r="U21" s="173"/>
      <c r="V21" s="173"/>
      <c r="W21" s="173"/>
      <c r="X21" s="173"/>
    </row>
    <row r="22" spans="1:24" ht="14.25">
      <c r="A22" s="231"/>
      <c r="B22" s="232"/>
      <c r="C22" s="232"/>
      <c r="D22" s="232"/>
      <c r="E22" s="232">
        <v>3</v>
      </c>
      <c r="F22" s="232" t="s">
        <v>23</v>
      </c>
      <c r="G22" s="233"/>
      <c r="H22" s="234"/>
      <c r="I22" s="234"/>
      <c r="J22" s="234"/>
      <c r="K22" s="234"/>
      <c r="L22" s="235"/>
      <c r="M22" s="234"/>
      <c r="N22" s="236"/>
      <c r="O22" s="234"/>
      <c r="P22" s="230">
        <f t="shared" si="0"/>
        <v>0</v>
      </c>
      <c r="Q22" s="173"/>
      <c r="R22" s="173"/>
      <c r="S22" s="173"/>
      <c r="T22" s="173"/>
      <c r="U22" s="173"/>
      <c r="V22" s="173"/>
      <c r="W22" s="173"/>
      <c r="X22" s="173"/>
    </row>
    <row r="23" spans="1:24" ht="14.25">
      <c r="A23" s="231"/>
      <c r="B23" s="232"/>
      <c r="C23" s="232"/>
      <c r="D23" s="232"/>
      <c r="E23" s="232">
        <v>4</v>
      </c>
      <c r="F23" s="232" t="s">
        <v>24</v>
      </c>
      <c r="G23" s="233"/>
      <c r="H23" s="234"/>
      <c r="I23" s="234"/>
      <c r="J23" s="234"/>
      <c r="K23" s="234"/>
      <c r="L23" s="235"/>
      <c r="M23" s="234"/>
      <c r="N23" s="236"/>
      <c r="O23" s="234"/>
      <c r="P23" s="230">
        <f t="shared" si="0"/>
        <v>0</v>
      </c>
      <c r="Q23" s="173"/>
      <c r="R23" s="173"/>
      <c r="S23" s="173"/>
      <c r="T23" s="173"/>
      <c r="U23" s="173"/>
      <c r="V23" s="173"/>
      <c r="W23" s="173"/>
      <c r="X23" s="173"/>
    </row>
    <row r="24" spans="1:24" ht="14.25">
      <c r="A24" s="231"/>
      <c r="B24" s="232"/>
      <c r="C24" s="232"/>
      <c r="D24" s="232"/>
      <c r="E24" s="232">
        <v>5</v>
      </c>
      <c r="F24" s="232" t="s">
        <v>25</v>
      </c>
      <c r="G24" s="233"/>
      <c r="H24" s="234"/>
      <c r="I24" s="234"/>
      <c r="J24" s="234"/>
      <c r="K24" s="234"/>
      <c r="L24" s="235"/>
      <c r="M24" s="234"/>
      <c r="N24" s="236"/>
      <c r="O24" s="234"/>
      <c r="P24" s="230">
        <f t="shared" si="0"/>
        <v>0</v>
      </c>
      <c r="Q24" s="173"/>
      <c r="R24" s="173"/>
      <c r="S24" s="173"/>
      <c r="T24" s="173"/>
      <c r="U24" s="173"/>
      <c r="V24" s="173"/>
      <c r="W24" s="173"/>
      <c r="X24" s="173"/>
    </row>
    <row r="25" spans="1:24" s="7" customFormat="1" ht="18" customHeight="1">
      <c r="A25" s="226"/>
      <c r="B25" s="93"/>
      <c r="C25" s="93">
        <v>3</v>
      </c>
      <c r="D25" s="93" t="s">
        <v>20</v>
      </c>
      <c r="E25" s="93"/>
      <c r="F25" s="93"/>
      <c r="G25" s="227">
        <f aca="true" t="shared" si="2" ref="G25:M25">SUM(G26:G30)</f>
        <v>0</v>
      </c>
      <c r="H25" s="144">
        <f t="shared" si="2"/>
        <v>0</v>
      </c>
      <c r="I25" s="144">
        <f t="shared" si="2"/>
        <v>0</v>
      </c>
      <c r="J25" s="144">
        <f t="shared" si="2"/>
        <v>0</v>
      </c>
      <c r="K25" s="144">
        <f t="shared" si="2"/>
        <v>0</v>
      </c>
      <c r="L25" s="228">
        <f t="shared" si="2"/>
        <v>0</v>
      </c>
      <c r="M25" s="228">
        <f t="shared" si="2"/>
        <v>0</v>
      </c>
      <c r="N25" s="229">
        <f>SUM(N26:N30)</f>
        <v>0</v>
      </c>
      <c r="O25" s="144">
        <f>SUM(O26:O30)</f>
        <v>0</v>
      </c>
      <c r="P25" s="230">
        <f t="shared" si="0"/>
        <v>0</v>
      </c>
      <c r="Q25" s="225"/>
      <c r="R25" s="225"/>
      <c r="S25" s="225"/>
      <c r="T25" s="225"/>
      <c r="U25" s="225"/>
      <c r="V25" s="225"/>
      <c r="W25" s="225"/>
      <c r="X25" s="225"/>
    </row>
    <row r="26" spans="1:24" ht="14.25">
      <c r="A26" s="231"/>
      <c r="B26" s="232"/>
      <c r="C26" s="232"/>
      <c r="D26" s="232"/>
      <c r="E26" s="232">
        <v>1</v>
      </c>
      <c r="F26" s="232" t="s">
        <v>21</v>
      </c>
      <c r="G26" s="233"/>
      <c r="H26" s="234"/>
      <c r="I26" s="234"/>
      <c r="J26" s="234"/>
      <c r="K26" s="234"/>
      <c r="L26" s="235"/>
      <c r="M26" s="234"/>
      <c r="N26" s="236"/>
      <c r="O26" s="234"/>
      <c r="P26" s="230">
        <f t="shared" si="0"/>
        <v>0</v>
      </c>
      <c r="Q26" s="173"/>
      <c r="R26" s="173"/>
      <c r="S26" s="173"/>
      <c r="T26" s="173"/>
      <c r="U26" s="173"/>
      <c r="V26" s="173"/>
      <c r="W26" s="173"/>
      <c r="X26" s="173"/>
    </row>
    <row r="27" spans="1:24" ht="14.25">
      <c r="A27" s="231"/>
      <c r="B27" s="232"/>
      <c r="C27" s="232"/>
      <c r="D27" s="232"/>
      <c r="E27" s="232">
        <v>2</v>
      </c>
      <c r="F27" s="232" t="s">
        <v>22</v>
      </c>
      <c r="G27" s="233"/>
      <c r="H27" s="234"/>
      <c r="I27" s="234"/>
      <c r="J27" s="234"/>
      <c r="K27" s="234"/>
      <c r="L27" s="235"/>
      <c r="M27" s="234"/>
      <c r="N27" s="236"/>
      <c r="O27" s="234"/>
      <c r="P27" s="230">
        <f t="shared" si="0"/>
        <v>0</v>
      </c>
      <c r="Q27" s="173"/>
      <c r="R27" s="173"/>
      <c r="S27" s="173"/>
      <c r="T27" s="173"/>
      <c r="U27" s="173"/>
      <c r="V27" s="173"/>
      <c r="W27" s="173"/>
      <c r="X27" s="173"/>
    </row>
    <row r="28" spans="1:24" ht="14.25">
      <c r="A28" s="231"/>
      <c r="B28" s="232"/>
      <c r="C28" s="232"/>
      <c r="D28" s="232"/>
      <c r="E28" s="232">
        <v>3</v>
      </c>
      <c r="F28" s="232" t="s">
        <v>23</v>
      </c>
      <c r="G28" s="233"/>
      <c r="H28" s="234"/>
      <c r="I28" s="234"/>
      <c r="J28" s="234"/>
      <c r="K28" s="234"/>
      <c r="L28" s="235"/>
      <c r="M28" s="234"/>
      <c r="N28" s="236"/>
      <c r="O28" s="234"/>
      <c r="P28" s="230">
        <f t="shared" si="0"/>
        <v>0</v>
      </c>
      <c r="Q28" s="173"/>
      <c r="R28" s="173"/>
      <c r="S28" s="173"/>
      <c r="T28" s="173"/>
      <c r="U28" s="173"/>
      <c r="V28" s="173"/>
      <c r="W28" s="173"/>
      <c r="X28" s="173"/>
    </row>
    <row r="29" spans="1:24" ht="14.25">
      <c r="A29" s="231"/>
      <c r="B29" s="232"/>
      <c r="C29" s="232"/>
      <c r="D29" s="232"/>
      <c r="E29" s="232">
        <v>4</v>
      </c>
      <c r="F29" s="232" t="s">
        <v>24</v>
      </c>
      <c r="G29" s="233"/>
      <c r="H29" s="234"/>
      <c r="I29" s="234"/>
      <c r="J29" s="234"/>
      <c r="K29" s="234"/>
      <c r="L29" s="235"/>
      <c r="M29" s="234"/>
      <c r="N29" s="236"/>
      <c r="O29" s="234"/>
      <c r="P29" s="230">
        <f t="shared" si="0"/>
        <v>0</v>
      </c>
      <c r="Q29" s="173"/>
      <c r="R29" s="173"/>
      <c r="S29" s="173"/>
      <c r="T29" s="173"/>
      <c r="U29" s="173"/>
      <c r="V29" s="173"/>
      <c r="W29" s="173"/>
      <c r="X29" s="173"/>
    </row>
    <row r="30" spans="1:24" ht="14.25">
      <c r="A30" s="231"/>
      <c r="B30" s="232"/>
      <c r="C30" s="232"/>
      <c r="D30" s="232"/>
      <c r="E30" s="232">
        <v>5</v>
      </c>
      <c r="F30" s="232" t="s">
        <v>25</v>
      </c>
      <c r="G30" s="233"/>
      <c r="H30" s="234"/>
      <c r="I30" s="234"/>
      <c r="J30" s="234"/>
      <c r="K30" s="234"/>
      <c r="L30" s="235"/>
      <c r="M30" s="234"/>
      <c r="N30" s="236"/>
      <c r="O30" s="234"/>
      <c r="P30" s="230">
        <f t="shared" si="0"/>
        <v>0</v>
      </c>
      <c r="Q30" s="173"/>
      <c r="R30" s="173"/>
      <c r="S30" s="173"/>
      <c r="T30" s="173"/>
      <c r="U30" s="173"/>
      <c r="V30" s="173"/>
      <c r="W30" s="173"/>
      <c r="X30" s="173"/>
    </row>
    <row r="31" spans="1:24" s="7" customFormat="1" ht="18" customHeight="1">
      <c r="A31" s="226"/>
      <c r="B31" s="93"/>
      <c r="C31" s="93">
        <v>4</v>
      </c>
      <c r="D31" s="93" t="s">
        <v>20</v>
      </c>
      <c r="E31" s="93"/>
      <c r="F31" s="93"/>
      <c r="G31" s="227">
        <f aca="true" t="shared" si="3" ref="G31:M31">SUM(G32:G36)</f>
        <v>0</v>
      </c>
      <c r="H31" s="144">
        <f t="shared" si="3"/>
        <v>0</v>
      </c>
      <c r="I31" s="144">
        <f t="shared" si="3"/>
        <v>0</v>
      </c>
      <c r="J31" s="144">
        <f t="shared" si="3"/>
        <v>0</v>
      </c>
      <c r="K31" s="144">
        <f t="shared" si="3"/>
        <v>0</v>
      </c>
      <c r="L31" s="228">
        <f t="shared" si="3"/>
        <v>0</v>
      </c>
      <c r="M31" s="228">
        <f t="shared" si="3"/>
        <v>0</v>
      </c>
      <c r="N31" s="229">
        <f>SUM(N32:N36)</f>
        <v>0</v>
      </c>
      <c r="O31" s="144">
        <f>SUM(O32:O36)</f>
        <v>0</v>
      </c>
      <c r="P31" s="230">
        <f t="shared" si="0"/>
        <v>0</v>
      </c>
      <c r="Q31" s="225"/>
      <c r="R31" s="225"/>
      <c r="S31" s="225"/>
      <c r="T31" s="225"/>
      <c r="U31" s="225"/>
      <c r="V31" s="225"/>
      <c r="W31" s="225"/>
      <c r="X31" s="225"/>
    </row>
    <row r="32" spans="1:24" ht="14.25">
      <c r="A32" s="231"/>
      <c r="B32" s="232"/>
      <c r="C32" s="232"/>
      <c r="D32" s="232"/>
      <c r="E32" s="232">
        <v>1</v>
      </c>
      <c r="F32" s="232" t="s">
        <v>21</v>
      </c>
      <c r="G32" s="233"/>
      <c r="H32" s="234"/>
      <c r="I32" s="234"/>
      <c r="J32" s="234"/>
      <c r="K32" s="234"/>
      <c r="L32" s="235"/>
      <c r="M32" s="234"/>
      <c r="N32" s="236"/>
      <c r="O32" s="234"/>
      <c r="P32" s="230">
        <f t="shared" si="0"/>
        <v>0</v>
      </c>
      <c r="Q32" s="173"/>
      <c r="R32" s="173"/>
      <c r="S32" s="173"/>
      <c r="T32" s="173"/>
      <c r="U32" s="173"/>
      <c r="V32" s="173"/>
      <c r="W32" s="173"/>
      <c r="X32" s="173"/>
    </row>
    <row r="33" spans="1:24" ht="14.25">
      <c r="A33" s="231"/>
      <c r="B33" s="232"/>
      <c r="C33" s="232"/>
      <c r="D33" s="232"/>
      <c r="E33" s="232">
        <v>2</v>
      </c>
      <c r="F33" s="232" t="s">
        <v>22</v>
      </c>
      <c r="G33" s="233"/>
      <c r="H33" s="234"/>
      <c r="I33" s="234"/>
      <c r="J33" s="234"/>
      <c r="K33" s="234"/>
      <c r="L33" s="235"/>
      <c r="M33" s="234"/>
      <c r="N33" s="236"/>
      <c r="O33" s="234"/>
      <c r="P33" s="230">
        <f t="shared" si="0"/>
        <v>0</v>
      </c>
      <c r="Q33" s="173"/>
      <c r="R33" s="173"/>
      <c r="S33" s="173"/>
      <c r="T33" s="173"/>
      <c r="U33" s="173"/>
      <c r="V33" s="173"/>
      <c r="W33" s="173"/>
      <c r="X33" s="173"/>
    </row>
    <row r="34" spans="1:24" ht="14.25">
      <c r="A34" s="231"/>
      <c r="B34" s="232"/>
      <c r="C34" s="232"/>
      <c r="D34" s="232"/>
      <c r="E34" s="232">
        <v>3</v>
      </c>
      <c r="F34" s="232" t="s">
        <v>23</v>
      </c>
      <c r="G34" s="233"/>
      <c r="H34" s="234"/>
      <c r="I34" s="234"/>
      <c r="J34" s="234"/>
      <c r="K34" s="234"/>
      <c r="L34" s="235"/>
      <c r="M34" s="234"/>
      <c r="N34" s="236"/>
      <c r="O34" s="234"/>
      <c r="P34" s="230">
        <f t="shared" si="0"/>
        <v>0</v>
      </c>
      <c r="Q34" s="173"/>
      <c r="R34" s="173"/>
      <c r="S34" s="173"/>
      <c r="T34" s="173"/>
      <c r="U34" s="173"/>
      <c r="V34" s="173"/>
      <c r="W34" s="173"/>
      <c r="X34" s="173"/>
    </row>
    <row r="35" spans="1:24" ht="14.25">
      <c r="A35" s="231"/>
      <c r="B35" s="232"/>
      <c r="C35" s="232"/>
      <c r="D35" s="232"/>
      <c r="E35" s="232">
        <v>4</v>
      </c>
      <c r="F35" s="232" t="s">
        <v>24</v>
      </c>
      <c r="G35" s="233"/>
      <c r="H35" s="234"/>
      <c r="I35" s="234"/>
      <c r="J35" s="234"/>
      <c r="K35" s="234"/>
      <c r="L35" s="235"/>
      <c r="M35" s="234"/>
      <c r="N35" s="236"/>
      <c r="O35" s="234"/>
      <c r="P35" s="230">
        <f t="shared" si="0"/>
        <v>0</v>
      </c>
      <c r="Q35" s="173"/>
      <c r="R35" s="173"/>
      <c r="S35" s="173"/>
      <c r="T35" s="173"/>
      <c r="U35" s="173"/>
      <c r="V35" s="173"/>
      <c r="W35" s="173"/>
      <c r="X35" s="173"/>
    </row>
    <row r="36" spans="1:24" ht="14.25">
      <c r="A36" s="231"/>
      <c r="B36" s="232"/>
      <c r="C36" s="232"/>
      <c r="D36" s="232"/>
      <c r="E36" s="232">
        <v>5</v>
      </c>
      <c r="F36" s="232" t="s">
        <v>25</v>
      </c>
      <c r="G36" s="233"/>
      <c r="H36" s="234"/>
      <c r="I36" s="234"/>
      <c r="J36" s="234"/>
      <c r="K36" s="234"/>
      <c r="L36" s="235"/>
      <c r="M36" s="234"/>
      <c r="N36" s="236"/>
      <c r="O36" s="234"/>
      <c r="P36" s="230">
        <f t="shared" si="0"/>
        <v>0</v>
      </c>
      <c r="Q36" s="173"/>
      <c r="R36" s="173"/>
      <c r="S36" s="173"/>
      <c r="T36" s="173"/>
      <c r="U36" s="173"/>
      <c r="V36" s="173"/>
      <c r="W36" s="173"/>
      <c r="X36" s="173"/>
    </row>
    <row r="37" spans="1:24" s="7" customFormat="1" ht="18" customHeight="1">
      <c r="A37" s="226"/>
      <c r="B37" s="93"/>
      <c r="C37" s="93">
        <v>5</v>
      </c>
      <c r="D37" s="93" t="s">
        <v>20</v>
      </c>
      <c r="E37" s="93"/>
      <c r="F37" s="93"/>
      <c r="G37" s="227">
        <f aca="true" t="shared" si="4" ref="G37:M37">SUM(G38:G42)</f>
        <v>0</v>
      </c>
      <c r="H37" s="144">
        <f t="shared" si="4"/>
        <v>0</v>
      </c>
      <c r="I37" s="144">
        <f t="shared" si="4"/>
        <v>0</v>
      </c>
      <c r="J37" s="144">
        <f t="shared" si="4"/>
        <v>0</v>
      </c>
      <c r="K37" s="144">
        <f t="shared" si="4"/>
        <v>0</v>
      </c>
      <c r="L37" s="228">
        <f t="shared" si="4"/>
        <v>0</v>
      </c>
      <c r="M37" s="228">
        <f t="shared" si="4"/>
        <v>0</v>
      </c>
      <c r="N37" s="229">
        <f>SUM(N38:N42)</f>
        <v>0</v>
      </c>
      <c r="O37" s="144">
        <f>SUM(O38:O42)</f>
        <v>0</v>
      </c>
      <c r="P37" s="230">
        <f t="shared" si="0"/>
        <v>0</v>
      </c>
      <c r="Q37" s="225"/>
      <c r="R37" s="225"/>
      <c r="S37" s="225"/>
      <c r="T37" s="225"/>
      <c r="U37" s="225"/>
      <c r="V37" s="225"/>
      <c r="W37" s="225"/>
      <c r="X37" s="225"/>
    </row>
    <row r="38" spans="1:24" s="7" customFormat="1" ht="14.25">
      <c r="A38" s="226"/>
      <c r="B38" s="93"/>
      <c r="C38" s="93"/>
      <c r="D38" s="232"/>
      <c r="E38" s="232">
        <v>1</v>
      </c>
      <c r="F38" s="232" t="s">
        <v>21</v>
      </c>
      <c r="G38" s="227"/>
      <c r="H38" s="144"/>
      <c r="I38" s="144"/>
      <c r="J38" s="144"/>
      <c r="K38" s="144"/>
      <c r="L38" s="228"/>
      <c r="M38" s="144"/>
      <c r="N38" s="229"/>
      <c r="O38" s="144"/>
      <c r="P38" s="230">
        <f t="shared" si="0"/>
        <v>0</v>
      </c>
      <c r="Q38" s="225"/>
      <c r="R38" s="225"/>
      <c r="S38" s="225"/>
      <c r="T38" s="225"/>
      <c r="U38" s="225"/>
      <c r="V38" s="225"/>
      <c r="W38" s="225"/>
      <c r="X38" s="225"/>
    </row>
    <row r="39" spans="1:24" s="7" customFormat="1" ht="14.25">
      <c r="A39" s="226"/>
      <c r="B39" s="93"/>
      <c r="C39" s="93"/>
      <c r="D39" s="232"/>
      <c r="E39" s="232">
        <v>2</v>
      </c>
      <c r="F39" s="232" t="s">
        <v>22</v>
      </c>
      <c r="G39" s="227"/>
      <c r="H39" s="144"/>
      <c r="I39" s="144"/>
      <c r="J39" s="144"/>
      <c r="K39" s="144"/>
      <c r="L39" s="228"/>
      <c r="M39" s="144"/>
      <c r="N39" s="229"/>
      <c r="O39" s="144"/>
      <c r="P39" s="230">
        <f t="shared" si="0"/>
        <v>0</v>
      </c>
      <c r="Q39" s="225"/>
      <c r="R39" s="225"/>
      <c r="S39" s="225"/>
      <c r="T39" s="225"/>
      <c r="U39" s="225"/>
      <c r="V39" s="225"/>
      <c r="W39" s="225"/>
      <c r="X39" s="225"/>
    </row>
    <row r="40" spans="1:24" s="7" customFormat="1" ht="14.25">
      <c r="A40" s="226"/>
      <c r="B40" s="93"/>
      <c r="C40" s="93"/>
      <c r="D40" s="232"/>
      <c r="E40" s="232">
        <v>3</v>
      </c>
      <c r="F40" s="232" t="s">
        <v>23</v>
      </c>
      <c r="G40" s="227"/>
      <c r="H40" s="144"/>
      <c r="I40" s="144"/>
      <c r="J40" s="144"/>
      <c r="K40" s="144"/>
      <c r="L40" s="228"/>
      <c r="M40" s="144"/>
      <c r="N40" s="229"/>
      <c r="O40" s="144"/>
      <c r="P40" s="230">
        <f t="shared" si="0"/>
        <v>0</v>
      </c>
      <c r="Q40" s="225"/>
      <c r="R40" s="225"/>
      <c r="S40" s="225"/>
      <c r="T40" s="225"/>
      <c r="U40" s="225"/>
      <c r="V40" s="225"/>
      <c r="W40" s="225"/>
      <c r="X40" s="225"/>
    </row>
    <row r="41" spans="1:24" s="7" customFormat="1" ht="14.25">
      <c r="A41" s="226"/>
      <c r="B41" s="93"/>
      <c r="C41" s="93"/>
      <c r="D41" s="232"/>
      <c r="E41" s="232">
        <v>4</v>
      </c>
      <c r="F41" s="232" t="s">
        <v>24</v>
      </c>
      <c r="G41" s="227"/>
      <c r="H41" s="144"/>
      <c r="I41" s="144"/>
      <c r="J41" s="144"/>
      <c r="K41" s="144"/>
      <c r="L41" s="228"/>
      <c r="M41" s="144"/>
      <c r="N41" s="229"/>
      <c r="O41" s="144"/>
      <c r="P41" s="230">
        <f t="shared" si="0"/>
        <v>0</v>
      </c>
      <c r="Q41" s="225"/>
      <c r="R41" s="225"/>
      <c r="S41" s="225"/>
      <c r="T41" s="225"/>
      <c r="U41" s="225"/>
      <c r="V41" s="225"/>
      <c r="W41" s="225"/>
      <c r="X41" s="225"/>
    </row>
    <row r="42" spans="1:24" ht="15" thickBot="1">
      <c r="A42" s="237"/>
      <c r="B42" s="238"/>
      <c r="C42" s="238"/>
      <c r="D42" s="238"/>
      <c r="E42" s="238">
        <v>5</v>
      </c>
      <c r="F42" s="239" t="s">
        <v>25</v>
      </c>
      <c r="G42" s="240"/>
      <c r="H42" s="241"/>
      <c r="I42" s="241"/>
      <c r="J42" s="241"/>
      <c r="K42" s="241"/>
      <c r="L42" s="242"/>
      <c r="M42" s="241"/>
      <c r="N42" s="243"/>
      <c r="O42" s="241"/>
      <c r="P42" s="244">
        <f t="shared" si="0"/>
        <v>0</v>
      </c>
      <c r="Q42" s="173"/>
      <c r="R42" s="173"/>
      <c r="S42" s="173"/>
      <c r="T42" s="173"/>
      <c r="U42" s="173"/>
      <c r="V42" s="173"/>
      <c r="W42" s="173"/>
      <c r="X42" s="173"/>
    </row>
    <row r="43" spans="1:24" ht="12.75" customHeight="1" thickTop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</row>
    <row r="44" spans="1:24" ht="37.5" customHeight="1">
      <c r="A44" s="173"/>
      <c r="B44" s="173"/>
      <c r="C44" s="173"/>
      <c r="D44" s="173"/>
      <c r="E44" s="173"/>
      <c r="F44" s="605" t="s">
        <v>135</v>
      </c>
      <c r="G44" s="172" t="s">
        <v>53</v>
      </c>
      <c r="H44" s="172" t="s">
        <v>221</v>
      </c>
      <c r="I44" s="246"/>
      <c r="J44" s="173"/>
      <c r="K44" s="605" t="s">
        <v>134</v>
      </c>
      <c r="L44" s="172" t="s">
        <v>53</v>
      </c>
      <c r="M44" s="172" t="s">
        <v>222</v>
      </c>
      <c r="N44" s="246"/>
      <c r="O44" s="173"/>
      <c r="P44" s="173"/>
      <c r="Q44" s="173"/>
      <c r="R44" s="173"/>
      <c r="S44" s="173"/>
      <c r="T44" s="173"/>
      <c r="U44" s="173"/>
      <c r="V44" s="173"/>
      <c r="W44" s="173"/>
      <c r="X44" s="173"/>
    </row>
    <row r="45" spans="1:24" ht="14.25">
      <c r="A45" s="173"/>
      <c r="B45" s="173"/>
      <c r="C45" s="173"/>
      <c r="D45" s="173"/>
      <c r="E45" s="173"/>
      <c r="F45" s="606"/>
      <c r="G45" s="172" t="s">
        <v>125</v>
      </c>
      <c r="H45" s="245"/>
      <c r="I45" s="246"/>
      <c r="J45" s="173"/>
      <c r="K45" s="606"/>
      <c r="L45" s="172" t="s">
        <v>125</v>
      </c>
      <c r="M45" s="245"/>
      <c r="N45" s="246"/>
      <c r="O45" s="173"/>
      <c r="P45" s="173"/>
      <c r="Q45" s="173"/>
      <c r="R45" s="173"/>
      <c r="S45" s="173"/>
      <c r="T45" s="173"/>
      <c r="U45" s="173"/>
      <c r="V45" s="173"/>
      <c r="W45" s="173"/>
      <c r="X45" s="173"/>
    </row>
    <row r="46" spans="1:24" ht="15.75">
      <c r="A46" s="173"/>
      <c r="B46" s="173"/>
      <c r="C46" s="173"/>
      <c r="D46" s="173"/>
      <c r="E46" s="173"/>
      <c r="F46" s="607"/>
      <c r="G46" s="172" t="s">
        <v>54</v>
      </c>
      <c r="H46" s="597">
        <v>45161</v>
      </c>
      <c r="I46" s="598"/>
      <c r="J46" s="173"/>
      <c r="K46" s="607"/>
      <c r="L46" s="172" t="s">
        <v>54</v>
      </c>
      <c r="M46" s="247"/>
      <c r="N46" s="248"/>
      <c r="O46" s="173"/>
      <c r="P46" s="173"/>
      <c r="Q46" s="173"/>
      <c r="R46" s="173"/>
      <c r="S46" s="173"/>
      <c r="T46" s="173"/>
      <c r="U46" s="173"/>
      <c r="V46" s="173"/>
      <c r="W46" s="173"/>
      <c r="X46" s="173"/>
    </row>
    <row r="47" spans="1:24" ht="14.25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</row>
    <row r="48" spans="1:24" ht="14.25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</row>
    <row r="49" spans="1:24" ht="14.2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</row>
    <row r="50" spans="1:24" ht="14.2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</row>
    <row r="51" spans="1:24" ht="14.2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</row>
    <row r="52" spans="1:24" ht="14.25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</row>
    <row r="53" spans="1:24" ht="14.2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</row>
    <row r="54" spans="1:24" ht="14.25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</row>
    <row r="55" spans="1:24" ht="14.25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</row>
    <row r="56" spans="1:24" ht="14.2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</row>
    <row r="57" spans="1:24" ht="14.2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</row>
    <row r="58" spans="1:24" ht="14.25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4" ht="14.25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</row>
    <row r="60" spans="1:24" ht="14.25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</row>
    <row r="61" spans="1:24" ht="14.25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</row>
    <row r="62" spans="1:24" ht="14.2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</row>
    <row r="63" spans="1:24" ht="14.25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</row>
    <row r="64" spans="1:24" ht="14.25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</row>
    <row r="65" spans="1:24" ht="14.2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</row>
    <row r="66" spans="1:24" ht="14.25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</row>
    <row r="67" spans="1:24" ht="14.25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</row>
    <row r="68" spans="1:24" ht="14.25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</row>
    <row r="69" spans="1:24" ht="14.25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</row>
    <row r="70" spans="1:24" ht="14.25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</row>
    <row r="71" spans="1:24" ht="14.25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</row>
    <row r="72" spans="1:24" ht="14.25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</row>
    <row r="73" spans="1:24" ht="14.25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</row>
    <row r="74" spans="1:24" ht="14.2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</row>
    <row r="75" spans="1:24" ht="14.25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</row>
    <row r="76" spans="1:24" ht="14.25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</row>
    <row r="77" spans="1:24" ht="14.2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</row>
    <row r="78" spans="1:24" ht="14.25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</row>
    <row r="79" spans="1:24" ht="14.2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</row>
    <row r="80" spans="1:24" ht="14.25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</row>
    <row r="81" spans="1:24" ht="14.25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</row>
    <row r="82" spans="1:24" ht="14.25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</row>
    <row r="83" spans="1:24" ht="14.25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</row>
    <row r="84" spans="1:24" ht="14.25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</row>
    <row r="85" spans="1:24" ht="14.25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</row>
    <row r="86" spans="1:24" ht="14.25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</row>
    <row r="87" spans="1:24" ht="14.25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</row>
    <row r="88" spans="1:24" ht="14.25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</row>
    <row r="89" spans="1:24" ht="14.25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</row>
    <row r="90" spans="1:24" ht="14.25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</row>
    <row r="91" spans="1:24" ht="14.2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</row>
    <row r="92" spans="1:24" ht="14.25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</row>
    <row r="93" spans="1:24" ht="14.25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</row>
    <row r="94" spans="1:24" ht="14.25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</row>
    <row r="95" spans="1:24" ht="14.25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</row>
    <row r="96" spans="1:24" ht="14.25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</row>
    <row r="97" spans="1:24" ht="14.25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</row>
    <row r="98" spans="1:24" ht="14.25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</row>
    <row r="99" spans="1:24" ht="14.25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</row>
    <row r="100" spans="1:24" ht="14.25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</row>
    <row r="101" spans="1:24" ht="14.25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</row>
    <row r="102" spans="1:24" ht="14.25">
      <c r="A102" s="173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</row>
    <row r="103" spans="1:24" ht="14.25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</row>
    <row r="104" spans="1:24" ht="14.25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</row>
    <row r="105" spans="1:24" ht="14.25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</row>
    <row r="106" spans="1:24" ht="14.25">
      <c r="A106" s="173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</row>
    <row r="107" spans="1:24" ht="14.25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</row>
    <row r="108" spans="1:24" ht="14.25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</row>
    <row r="109" spans="1:24" ht="14.25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</row>
    <row r="110" spans="1:24" ht="14.25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</row>
    <row r="111" spans="1:24" ht="14.25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</row>
  </sheetData>
  <sheetProtection/>
  <mergeCells count="6">
    <mergeCell ref="H6:K6"/>
    <mergeCell ref="A3:F3"/>
    <mergeCell ref="F44:F46"/>
    <mergeCell ref="K44:K46"/>
    <mergeCell ref="N4:P4"/>
    <mergeCell ref="H46:I4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3" r:id="rId1"/>
  <headerFooter alignWithMargins="0">
    <oddFooter>&amp;R1.A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11"/>
  <sheetViews>
    <sheetView zoomScalePageLayoutView="0" workbookViewId="0" topLeftCell="D1">
      <selection activeCell="L51" sqref="L51"/>
    </sheetView>
  </sheetViews>
  <sheetFormatPr defaultColWidth="7.8515625" defaultRowHeight="12.75"/>
  <cols>
    <col min="1" max="1" width="3.28125" style="6" customWidth="1"/>
    <col min="2" max="2" width="2.7109375" style="6" customWidth="1"/>
    <col min="3" max="3" width="2.421875" style="6" customWidth="1"/>
    <col min="4" max="4" width="2.57421875" style="6" customWidth="1"/>
    <col min="5" max="5" width="3.00390625" style="6" customWidth="1"/>
    <col min="6" max="6" width="44.7109375" style="6" customWidth="1"/>
    <col min="7" max="7" width="11.00390625" style="6" customWidth="1"/>
    <col min="8" max="8" width="14.7109375" style="6" customWidth="1"/>
    <col min="9" max="9" width="13.57421875" style="6" customWidth="1"/>
    <col min="10" max="10" width="14.57421875" style="6" customWidth="1"/>
    <col min="11" max="11" width="13.57421875" style="6" customWidth="1"/>
    <col min="12" max="12" width="13.28125" style="6" customWidth="1"/>
    <col min="13" max="13" width="17.57421875" style="6" customWidth="1"/>
    <col min="14" max="14" width="14.140625" style="6" customWidth="1"/>
    <col min="15" max="15" width="17.28125" style="6" customWidth="1"/>
    <col min="16" max="16" width="11.28125" style="6" customWidth="1"/>
    <col min="17" max="16384" width="7.8515625" style="6" customWidth="1"/>
  </cols>
  <sheetData>
    <row r="1" spans="1:24" s="17" customFormat="1" ht="14.25">
      <c r="A1" s="127" t="s">
        <v>130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</row>
    <row r="2" spans="1:24" ht="15" thickBot="1">
      <c r="A2" s="195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spans="1:24" s="2" customFormat="1" ht="14.25">
      <c r="A3" s="603" t="s">
        <v>124</v>
      </c>
      <c r="B3" s="604"/>
      <c r="C3" s="604"/>
      <c r="D3" s="604"/>
      <c r="E3" s="604"/>
      <c r="F3" s="604"/>
      <c r="G3" s="249"/>
      <c r="H3" s="250" t="str">
        <f>'P1. Te Ardhurat e Veta'!I5</f>
        <v>PBA 2024-2026</v>
      </c>
      <c r="I3" s="249"/>
      <c r="J3" s="249"/>
      <c r="K3" s="249"/>
      <c r="L3" s="251"/>
      <c r="M3" s="251"/>
      <c r="N3" s="251"/>
      <c r="O3" s="251"/>
      <c r="P3" s="252"/>
      <c r="Q3" s="197"/>
      <c r="R3" s="197"/>
      <c r="S3" s="197"/>
      <c r="T3" s="197"/>
      <c r="U3" s="197"/>
      <c r="V3" s="197"/>
      <c r="W3" s="197"/>
      <c r="X3" s="197"/>
    </row>
    <row r="4" spans="1:24" s="4" customFormat="1" ht="21.75" customHeight="1">
      <c r="A4" s="253"/>
      <c r="B4" s="198"/>
      <c r="C4" s="198"/>
      <c r="D4" s="198"/>
      <c r="E4" s="198"/>
      <c r="F4" s="198"/>
      <c r="G4" s="199"/>
      <c r="H4" s="198"/>
      <c r="I4" s="198"/>
      <c r="J4" s="198"/>
      <c r="K4" s="198"/>
      <c r="L4" s="198"/>
      <c r="M4" s="198"/>
      <c r="N4" s="608" t="s">
        <v>186</v>
      </c>
      <c r="O4" s="608"/>
      <c r="P4" s="609"/>
      <c r="Q4" s="197"/>
      <c r="R4" s="197"/>
      <c r="S4" s="197"/>
      <c r="T4" s="197"/>
      <c r="U4" s="197"/>
      <c r="V4" s="197"/>
      <c r="W4" s="197"/>
      <c r="X4" s="197"/>
    </row>
    <row r="5" spans="1:24" s="4" customFormat="1" ht="11.25" customHeight="1">
      <c r="A5" s="253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200" t="s">
        <v>103</v>
      </c>
      <c r="O5" s="199"/>
      <c r="P5" s="254"/>
      <c r="Q5" s="197"/>
      <c r="R5" s="197"/>
      <c r="S5" s="197"/>
      <c r="T5" s="197"/>
      <c r="U5" s="197"/>
      <c r="V5" s="197"/>
      <c r="W5" s="197"/>
      <c r="X5" s="197"/>
    </row>
    <row r="6" spans="1:24" s="5" customFormat="1" ht="12" customHeight="1">
      <c r="A6" s="255"/>
      <c r="B6" s="201"/>
      <c r="C6" s="201"/>
      <c r="D6" s="201"/>
      <c r="E6" s="202"/>
      <c r="F6" s="203"/>
      <c r="G6" s="204" t="s">
        <v>4</v>
      </c>
      <c r="H6" s="601" t="s">
        <v>3</v>
      </c>
      <c r="I6" s="601"/>
      <c r="J6" s="601"/>
      <c r="K6" s="602"/>
      <c r="L6" s="201"/>
      <c r="M6" s="201"/>
      <c r="N6" s="136" t="s">
        <v>102</v>
      </c>
      <c r="O6" s="199"/>
      <c r="P6" s="254"/>
      <c r="Q6" s="205"/>
      <c r="R6" s="205"/>
      <c r="S6" s="205"/>
      <c r="T6" s="205"/>
      <c r="U6" s="205"/>
      <c r="V6" s="205"/>
      <c r="W6" s="205"/>
      <c r="X6" s="205"/>
    </row>
    <row r="7" spans="1:24" s="4" customFormat="1" ht="12" customHeight="1">
      <c r="A7" s="209"/>
      <c r="B7" s="199"/>
      <c r="C7" s="199"/>
      <c r="D7" s="199"/>
      <c r="E7" s="206" t="s">
        <v>132</v>
      </c>
      <c r="F7" s="207"/>
      <c r="G7" s="497">
        <v>1010279</v>
      </c>
      <c r="H7" s="207"/>
      <c r="I7" s="524" t="s">
        <v>220</v>
      </c>
      <c r="J7" s="207"/>
      <c r="K7" s="208"/>
      <c r="L7" s="199"/>
      <c r="M7" s="199"/>
      <c r="N7" s="199"/>
      <c r="O7" s="199"/>
      <c r="P7" s="254"/>
      <c r="Q7" s="197"/>
      <c r="R7" s="197"/>
      <c r="S7" s="197"/>
      <c r="T7" s="197"/>
      <c r="U7" s="197"/>
      <c r="V7" s="197"/>
      <c r="W7" s="197"/>
      <c r="X7" s="197"/>
    </row>
    <row r="8" spans="1:24" s="4" customFormat="1" ht="15" thickBot="1">
      <c r="A8" s="256"/>
      <c r="B8" s="257"/>
      <c r="C8" s="257"/>
      <c r="D8" s="257"/>
      <c r="E8" s="258"/>
      <c r="F8" s="257"/>
      <c r="G8" s="259"/>
      <c r="H8" s="260"/>
      <c r="I8" s="260"/>
      <c r="J8" s="260"/>
      <c r="K8" s="261"/>
      <c r="L8" s="257"/>
      <c r="M8" s="257"/>
      <c r="N8" s="257"/>
      <c r="O8" s="257"/>
      <c r="P8" s="262"/>
      <c r="Q8" s="197"/>
      <c r="R8" s="197"/>
      <c r="S8" s="197"/>
      <c r="T8" s="197"/>
      <c r="U8" s="197"/>
      <c r="V8" s="197"/>
      <c r="W8" s="197"/>
      <c r="X8" s="197"/>
    </row>
    <row r="9" spans="1:24" ht="15" thickBot="1">
      <c r="A9" s="209"/>
      <c r="B9" s="199"/>
      <c r="C9" s="199"/>
      <c r="D9" s="199"/>
      <c r="E9" s="199"/>
      <c r="F9" s="199"/>
      <c r="G9" s="199"/>
      <c r="H9" s="199"/>
      <c r="I9" s="199"/>
      <c r="J9" s="173"/>
      <c r="K9" s="199"/>
      <c r="L9" s="199" t="s">
        <v>237</v>
      </c>
      <c r="M9" s="199"/>
      <c r="N9" s="199" t="s">
        <v>84</v>
      </c>
      <c r="O9" s="199"/>
      <c r="P9" s="210"/>
      <c r="Q9" s="173"/>
      <c r="R9" s="173"/>
      <c r="S9" s="173"/>
      <c r="T9" s="173"/>
      <c r="U9" s="173"/>
      <c r="V9" s="173"/>
      <c r="W9" s="173"/>
      <c r="X9" s="173"/>
    </row>
    <row r="10" spans="1:230" s="7" customFormat="1" ht="15" thickTop="1">
      <c r="A10" s="211"/>
      <c r="B10" s="196"/>
      <c r="C10" s="196"/>
      <c r="D10" s="196"/>
      <c r="E10" s="196"/>
      <c r="F10" s="196"/>
      <c r="G10" s="212">
        <v>600</v>
      </c>
      <c r="H10" s="212">
        <v>601</v>
      </c>
      <c r="I10" s="212">
        <v>602</v>
      </c>
      <c r="J10" s="212">
        <v>603</v>
      </c>
      <c r="K10" s="212">
        <v>604</v>
      </c>
      <c r="L10" s="212" t="s">
        <v>0</v>
      </c>
      <c r="M10" s="212" t="s">
        <v>26</v>
      </c>
      <c r="N10" s="212" t="s">
        <v>1</v>
      </c>
      <c r="O10" s="212">
        <v>231</v>
      </c>
      <c r="P10" s="213" t="s">
        <v>8</v>
      </c>
      <c r="Q10" s="198"/>
      <c r="R10" s="198"/>
      <c r="S10" s="198"/>
      <c r="T10" s="198"/>
      <c r="U10" s="198"/>
      <c r="V10" s="198"/>
      <c r="W10" s="198"/>
      <c r="X10" s="198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</row>
    <row r="11" spans="1:230" s="10" customFormat="1" ht="57">
      <c r="A11" s="214" t="s">
        <v>7</v>
      </c>
      <c r="B11" s="215"/>
      <c r="C11" s="215" t="s">
        <v>9</v>
      </c>
      <c r="D11" s="215"/>
      <c r="E11" s="215" t="s">
        <v>10</v>
      </c>
      <c r="F11" s="215"/>
      <c r="G11" s="113" t="s">
        <v>11</v>
      </c>
      <c r="H11" s="113" t="s">
        <v>12</v>
      </c>
      <c r="I11" s="113" t="s">
        <v>13</v>
      </c>
      <c r="J11" s="113" t="s">
        <v>14</v>
      </c>
      <c r="K11" s="113" t="s">
        <v>15</v>
      </c>
      <c r="L11" s="113" t="s">
        <v>16</v>
      </c>
      <c r="M11" s="113" t="s">
        <v>27</v>
      </c>
      <c r="N11" s="113" t="s">
        <v>17</v>
      </c>
      <c r="O11" s="113" t="s">
        <v>18</v>
      </c>
      <c r="P11" s="216"/>
      <c r="Q11" s="217"/>
      <c r="R11" s="217"/>
      <c r="S11" s="217"/>
      <c r="T11" s="217"/>
      <c r="U11" s="217"/>
      <c r="V11" s="217"/>
      <c r="W11" s="217"/>
      <c r="X11" s="217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</row>
    <row r="12" spans="1:24" s="7" customFormat="1" ht="18" customHeight="1">
      <c r="A12" s="218"/>
      <c r="B12" s="88" t="s">
        <v>19</v>
      </c>
      <c r="C12" s="88"/>
      <c r="D12" s="88"/>
      <c r="E12" s="88"/>
      <c r="F12" s="88"/>
      <c r="G12" s="219">
        <v>34000</v>
      </c>
      <c r="H12" s="220">
        <f aca="true" t="shared" si="0" ref="H12:M12">H13+H19+H25+H31+H37</f>
        <v>6000</v>
      </c>
      <c r="I12" s="220">
        <f t="shared" si="0"/>
        <v>6000</v>
      </c>
      <c r="J12" s="220">
        <f t="shared" si="0"/>
        <v>0</v>
      </c>
      <c r="K12" s="220">
        <f t="shared" si="0"/>
        <v>0</v>
      </c>
      <c r="L12" s="221">
        <f t="shared" si="0"/>
        <v>2500</v>
      </c>
      <c r="M12" s="220">
        <f t="shared" si="0"/>
        <v>48</v>
      </c>
      <c r="N12" s="222">
        <f>N13+N19+N25+N31+N37</f>
        <v>0</v>
      </c>
      <c r="O12" s="223">
        <v>2000</v>
      </c>
      <c r="P12" s="224">
        <f aca="true" t="shared" si="1" ref="P12:P42">SUM(G12:O12)</f>
        <v>50548</v>
      </c>
      <c r="Q12" s="225"/>
      <c r="R12" s="225"/>
      <c r="S12" s="225"/>
      <c r="T12" s="225"/>
      <c r="U12" s="225"/>
      <c r="V12" s="225"/>
      <c r="W12" s="225"/>
      <c r="X12" s="225"/>
    </row>
    <row r="13" spans="1:24" s="7" customFormat="1" ht="18" customHeight="1">
      <c r="A13" s="226"/>
      <c r="B13" s="93"/>
      <c r="C13" s="93">
        <v>1</v>
      </c>
      <c r="D13" s="93" t="s">
        <v>20</v>
      </c>
      <c r="E13" s="93"/>
      <c r="F13" s="93"/>
      <c r="G13" s="227">
        <f aca="true" t="shared" si="2" ref="G13:M13">SUM(G14:G18)</f>
        <v>33700</v>
      </c>
      <c r="H13" s="144">
        <f t="shared" si="2"/>
        <v>6000</v>
      </c>
      <c r="I13" s="144">
        <f t="shared" si="2"/>
        <v>6000</v>
      </c>
      <c r="J13" s="144">
        <f t="shared" si="2"/>
        <v>0</v>
      </c>
      <c r="K13" s="144">
        <f t="shared" si="2"/>
        <v>0</v>
      </c>
      <c r="L13" s="228">
        <f t="shared" si="2"/>
        <v>2500</v>
      </c>
      <c r="M13" s="144">
        <f t="shared" si="2"/>
        <v>48</v>
      </c>
      <c r="N13" s="229">
        <f>SUM(N14:N18)</f>
        <v>0</v>
      </c>
      <c r="O13" s="144">
        <f>O12</f>
        <v>2000</v>
      </c>
      <c r="P13" s="230">
        <f t="shared" si="1"/>
        <v>50248</v>
      </c>
      <c r="Q13" s="225"/>
      <c r="R13" s="225"/>
      <c r="S13" s="225"/>
      <c r="T13" s="225"/>
      <c r="U13" s="225"/>
      <c r="V13" s="225"/>
      <c r="W13" s="225"/>
      <c r="X13" s="225"/>
    </row>
    <row r="14" spans="1:24" ht="14.25">
      <c r="A14" s="231"/>
      <c r="B14" s="232"/>
      <c r="C14" s="232"/>
      <c r="D14" s="232"/>
      <c r="E14" s="232">
        <v>1</v>
      </c>
      <c r="F14" s="232" t="s">
        <v>21</v>
      </c>
      <c r="G14" s="492">
        <v>33700</v>
      </c>
      <c r="H14" s="493">
        <v>6000</v>
      </c>
      <c r="I14" s="493">
        <v>6000</v>
      </c>
      <c r="J14" s="493">
        <v>0</v>
      </c>
      <c r="K14" s="493">
        <v>0</v>
      </c>
      <c r="L14" s="494">
        <v>2500</v>
      </c>
      <c r="M14" s="493">
        <v>48</v>
      </c>
      <c r="N14" s="495">
        <v>0</v>
      </c>
      <c r="O14" s="496">
        <f>O13</f>
        <v>2000</v>
      </c>
      <c r="P14" s="230">
        <f t="shared" si="1"/>
        <v>50248</v>
      </c>
      <c r="Q14" s="173"/>
      <c r="R14" s="173"/>
      <c r="S14" s="173"/>
      <c r="T14" s="173"/>
      <c r="U14" s="173"/>
      <c r="V14" s="173"/>
      <c r="W14" s="173"/>
      <c r="X14" s="173"/>
    </row>
    <row r="15" spans="1:24" ht="14.25">
      <c r="A15" s="231"/>
      <c r="B15" s="232"/>
      <c r="C15" s="232"/>
      <c r="D15" s="232"/>
      <c r="E15" s="232">
        <v>2</v>
      </c>
      <c r="F15" s="232" t="s">
        <v>22</v>
      </c>
      <c r="G15" s="233"/>
      <c r="H15" s="234"/>
      <c r="I15" s="234"/>
      <c r="J15" s="234"/>
      <c r="K15" s="234"/>
      <c r="L15" s="235"/>
      <c r="M15" s="234"/>
      <c r="N15" s="236"/>
      <c r="O15" s="234"/>
      <c r="P15" s="230">
        <f t="shared" si="1"/>
        <v>0</v>
      </c>
      <c r="Q15" s="173"/>
      <c r="R15" s="173"/>
      <c r="S15" s="173"/>
      <c r="T15" s="173"/>
      <c r="U15" s="173"/>
      <c r="V15" s="173"/>
      <c r="W15" s="173"/>
      <c r="X15" s="173"/>
    </row>
    <row r="16" spans="1:24" ht="14.25">
      <c r="A16" s="231"/>
      <c r="B16" s="232"/>
      <c r="C16" s="232"/>
      <c r="D16" s="232"/>
      <c r="E16" s="232">
        <v>3</v>
      </c>
      <c r="F16" s="232" t="s">
        <v>23</v>
      </c>
      <c r="G16" s="233"/>
      <c r="H16" s="234"/>
      <c r="I16" s="234"/>
      <c r="J16" s="234"/>
      <c r="K16" s="234"/>
      <c r="L16" s="235"/>
      <c r="M16" s="234"/>
      <c r="N16" s="236"/>
      <c r="O16" s="234"/>
      <c r="P16" s="230">
        <f t="shared" si="1"/>
        <v>0</v>
      </c>
      <c r="Q16" s="173"/>
      <c r="R16" s="173"/>
      <c r="S16" s="173"/>
      <c r="T16" s="173"/>
      <c r="U16" s="173"/>
      <c r="V16" s="173"/>
      <c r="W16" s="173"/>
      <c r="X16" s="173"/>
    </row>
    <row r="17" spans="1:24" ht="14.25">
      <c r="A17" s="231"/>
      <c r="B17" s="232"/>
      <c r="C17" s="232"/>
      <c r="D17" s="232"/>
      <c r="E17" s="232">
        <v>4</v>
      </c>
      <c r="F17" s="232" t="s">
        <v>24</v>
      </c>
      <c r="G17" s="233"/>
      <c r="H17" s="234"/>
      <c r="I17" s="234"/>
      <c r="J17" s="234"/>
      <c r="K17" s="234"/>
      <c r="L17" s="235"/>
      <c r="M17" s="234"/>
      <c r="N17" s="236"/>
      <c r="O17" s="234"/>
      <c r="P17" s="230">
        <f t="shared" si="1"/>
        <v>0</v>
      </c>
      <c r="Q17" s="173"/>
      <c r="R17" s="173"/>
      <c r="S17" s="173"/>
      <c r="T17" s="173"/>
      <c r="U17" s="173"/>
      <c r="V17" s="173"/>
      <c r="W17" s="173"/>
      <c r="X17" s="173"/>
    </row>
    <row r="18" spans="1:24" ht="14.25">
      <c r="A18" s="231"/>
      <c r="B18" s="232"/>
      <c r="C18" s="232"/>
      <c r="D18" s="232"/>
      <c r="E18" s="232">
        <v>5</v>
      </c>
      <c r="F18" s="232" t="s">
        <v>25</v>
      </c>
      <c r="G18" s="233"/>
      <c r="H18" s="234"/>
      <c r="I18" s="234"/>
      <c r="J18" s="234"/>
      <c r="K18" s="234"/>
      <c r="L18" s="235"/>
      <c r="M18" s="234"/>
      <c r="N18" s="236"/>
      <c r="O18" s="234"/>
      <c r="P18" s="230">
        <f t="shared" si="1"/>
        <v>0</v>
      </c>
      <c r="Q18" s="173"/>
      <c r="R18" s="173"/>
      <c r="S18" s="173"/>
      <c r="T18" s="173"/>
      <c r="U18" s="173"/>
      <c r="V18" s="173"/>
      <c r="W18" s="173"/>
      <c r="X18" s="173"/>
    </row>
    <row r="19" spans="1:24" s="7" customFormat="1" ht="18" customHeight="1">
      <c r="A19" s="226"/>
      <c r="B19" s="93"/>
      <c r="C19" s="93">
        <v>2</v>
      </c>
      <c r="D19" s="93" t="s">
        <v>20</v>
      </c>
      <c r="E19" s="93"/>
      <c r="F19" s="93"/>
      <c r="G19" s="227">
        <f aca="true" t="shared" si="3" ref="G19:M19">SUM(G20:G24)</f>
        <v>0</v>
      </c>
      <c r="H19" s="144">
        <f t="shared" si="3"/>
        <v>0</v>
      </c>
      <c r="I19" s="144">
        <f t="shared" si="3"/>
        <v>0</v>
      </c>
      <c r="J19" s="144">
        <f t="shared" si="3"/>
        <v>0</v>
      </c>
      <c r="K19" s="144">
        <f t="shared" si="3"/>
        <v>0</v>
      </c>
      <c r="L19" s="228">
        <f t="shared" si="3"/>
        <v>0</v>
      </c>
      <c r="M19" s="228">
        <f t="shared" si="3"/>
        <v>0</v>
      </c>
      <c r="N19" s="229">
        <f>SUM(N20:N24)</f>
        <v>0</v>
      </c>
      <c r="O19" s="144">
        <f>SUM(O20:O24)</f>
        <v>0</v>
      </c>
      <c r="P19" s="230">
        <f t="shared" si="1"/>
        <v>0</v>
      </c>
      <c r="Q19" s="225"/>
      <c r="R19" s="225"/>
      <c r="S19" s="225"/>
      <c r="T19" s="225"/>
      <c r="U19" s="225"/>
      <c r="V19" s="225"/>
      <c r="W19" s="225"/>
      <c r="X19" s="225"/>
    </row>
    <row r="20" spans="1:24" ht="14.25">
      <c r="A20" s="231"/>
      <c r="B20" s="232"/>
      <c r="C20" s="232"/>
      <c r="D20" s="232"/>
      <c r="E20" s="232">
        <v>1</v>
      </c>
      <c r="F20" s="232" t="s">
        <v>21</v>
      </c>
      <c r="G20" s="233"/>
      <c r="H20" s="234"/>
      <c r="I20" s="234"/>
      <c r="J20" s="234"/>
      <c r="K20" s="234"/>
      <c r="L20" s="235"/>
      <c r="M20" s="234"/>
      <c r="N20" s="236"/>
      <c r="O20" s="234"/>
      <c r="P20" s="230">
        <f t="shared" si="1"/>
        <v>0</v>
      </c>
      <c r="Q20" s="173"/>
      <c r="R20" s="173"/>
      <c r="S20" s="173"/>
      <c r="T20" s="173"/>
      <c r="U20" s="173"/>
      <c r="V20" s="173"/>
      <c r="W20" s="173"/>
      <c r="X20" s="173"/>
    </row>
    <row r="21" spans="1:24" ht="14.25">
      <c r="A21" s="231"/>
      <c r="B21" s="232"/>
      <c r="C21" s="232"/>
      <c r="D21" s="232"/>
      <c r="E21" s="232">
        <v>2</v>
      </c>
      <c r="F21" s="232" t="s">
        <v>22</v>
      </c>
      <c r="G21" s="233"/>
      <c r="H21" s="234"/>
      <c r="I21" s="234"/>
      <c r="J21" s="234"/>
      <c r="K21" s="234"/>
      <c r="L21" s="235"/>
      <c r="M21" s="234"/>
      <c r="N21" s="236"/>
      <c r="O21" s="234"/>
      <c r="P21" s="230">
        <f t="shared" si="1"/>
        <v>0</v>
      </c>
      <c r="Q21" s="173"/>
      <c r="R21" s="173"/>
      <c r="S21" s="173"/>
      <c r="T21" s="173"/>
      <c r="U21" s="173"/>
      <c r="V21" s="173"/>
      <c r="W21" s="173"/>
      <c r="X21" s="173"/>
    </row>
    <row r="22" spans="1:24" ht="14.25">
      <c r="A22" s="231"/>
      <c r="B22" s="232"/>
      <c r="C22" s="232"/>
      <c r="D22" s="232"/>
      <c r="E22" s="232">
        <v>3</v>
      </c>
      <c r="F22" s="232" t="s">
        <v>23</v>
      </c>
      <c r="G22" s="233"/>
      <c r="H22" s="234"/>
      <c r="I22" s="234"/>
      <c r="J22" s="234"/>
      <c r="K22" s="234"/>
      <c r="L22" s="235"/>
      <c r="M22" s="234"/>
      <c r="N22" s="236"/>
      <c r="O22" s="234"/>
      <c r="P22" s="230">
        <f t="shared" si="1"/>
        <v>0</v>
      </c>
      <c r="Q22" s="173"/>
      <c r="R22" s="173"/>
      <c r="S22" s="173"/>
      <c r="T22" s="173"/>
      <c r="U22" s="173"/>
      <c r="V22" s="173"/>
      <c r="W22" s="173"/>
      <c r="X22" s="173"/>
    </row>
    <row r="23" spans="1:24" ht="14.25">
      <c r="A23" s="231"/>
      <c r="B23" s="232"/>
      <c r="C23" s="232"/>
      <c r="D23" s="232"/>
      <c r="E23" s="232">
        <v>4</v>
      </c>
      <c r="F23" s="232" t="s">
        <v>24</v>
      </c>
      <c r="G23" s="233"/>
      <c r="H23" s="234"/>
      <c r="I23" s="234"/>
      <c r="J23" s="234"/>
      <c r="K23" s="234"/>
      <c r="L23" s="235"/>
      <c r="M23" s="234"/>
      <c r="N23" s="236"/>
      <c r="O23" s="234"/>
      <c r="P23" s="230">
        <f t="shared" si="1"/>
        <v>0</v>
      </c>
      <c r="Q23" s="173"/>
      <c r="R23" s="173"/>
      <c r="S23" s="173"/>
      <c r="T23" s="173"/>
      <c r="U23" s="173"/>
      <c r="V23" s="173"/>
      <c r="W23" s="173"/>
      <c r="X23" s="173"/>
    </row>
    <row r="24" spans="1:24" ht="14.25">
      <c r="A24" s="231"/>
      <c r="B24" s="232"/>
      <c r="C24" s="232"/>
      <c r="D24" s="232"/>
      <c r="E24" s="232">
        <v>5</v>
      </c>
      <c r="F24" s="232" t="s">
        <v>25</v>
      </c>
      <c r="G24" s="233"/>
      <c r="H24" s="234"/>
      <c r="I24" s="234"/>
      <c r="J24" s="234"/>
      <c r="K24" s="234"/>
      <c r="L24" s="235"/>
      <c r="M24" s="234"/>
      <c r="N24" s="236"/>
      <c r="O24" s="234"/>
      <c r="P24" s="230">
        <f t="shared" si="1"/>
        <v>0</v>
      </c>
      <c r="Q24" s="173"/>
      <c r="R24" s="173"/>
      <c r="S24" s="173"/>
      <c r="T24" s="173"/>
      <c r="U24" s="173"/>
      <c r="V24" s="173"/>
      <c r="W24" s="173"/>
      <c r="X24" s="173"/>
    </row>
    <row r="25" spans="1:24" s="7" customFormat="1" ht="18" customHeight="1">
      <c r="A25" s="226"/>
      <c r="B25" s="93"/>
      <c r="C25" s="93">
        <v>3</v>
      </c>
      <c r="D25" s="93" t="s">
        <v>20</v>
      </c>
      <c r="E25" s="93"/>
      <c r="F25" s="93"/>
      <c r="G25" s="227">
        <f aca="true" t="shared" si="4" ref="G25:M25">SUM(G26:G30)</f>
        <v>0</v>
      </c>
      <c r="H25" s="144">
        <f t="shared" si="4"/>
        <v>0</v>
      </c>
      <c r="I25" s="144">
        <f t="shared" si="4"/>
        <v>0</v>
      </c>
      <c r="J25" s="144">
        <f t="shared" si="4"/>
        <v>0</v>
      </c>
      <c r="K25" s="144">
        <f t="shared" si="4"/>
        <v>0</v>
      </c>
      <c r="L25" s="228">
        <f t="shared" si="4"/>
        <v>0</v>
      </c>
      <c r="M25" s="228">
        <f t="shared" si="4"/>
        <v>0</v>
      </c>
      <c r="N25" s="229">
        <f>SUM(N26:N30)</f>
        <v>0</v>
      </c>
      <c r="O25" s="144">
        <f>SUM(O26:O30)</f>
        <v>0</v>
      </c>
      <c r="P25" s="230">
        <f t="shared" si="1"/>
        <v>0</v>
      </c>
      <c r="Q25" s="225"/>
      <c r="R25" s="225"/>
      <c r="S25" s="225"/>
      <c r="T25" s="225"/>
      <c r="U25" s="225"/>
      <c r="V25" s="225"/>
      <c r="W25" s="225"/>
      <c r="X25" s="225"/>
    </row>
    <row r="26" spans="1:24" ht="14.25">
      <c r="A26" s="231"/>
      <c r="B26" s="232"/>
      <c r="C26" s="232"/>
      <c r="D26" s="232"/>
      <c r="E26" s="232">
        <v>1</v>
      </c>
      <c r="F26" s="232" t="s">
        <v>21</v>
      </c>
      <c r="G26" s="233"/>
      <c r="H26" s="234"/>
      <c r="I26" s="234"/>
      <c r="J26" s="234"/>
      <c r="K26" s="234"/>
      <c r="L26" s="235"/>
      <c r="M26" s="234"/>
      <c r="N26" s="236"/>
      <c r="O26" s="234"/>
      <c r="P26" s="230">
        <f t="shared" si="1"/>
        <v>0</v>
      </c>
      <c r="Q26" s="173"/>
      <c r="R26" s="173"/>
      <c r="S26" s="173"/>
      <c r="T26" s="173"/>
      <c r="U26" s="173"/>
      <c r="V26" s="173"/>
      <c r="W26" s="173"/>
      <c r="X26" s="173"/>
    </row>
    <row r="27" spans="1:24" ht="14.25">
      <c r="A27" s="231"/>
      <c r="B27" s="232"/>
      <c r="C27" s="232"/>
      <c r="D27" s="232"/>
      <c r="E27" s="232">
        <v>2</v>
      </c>
      <c r="F27" s="232" t="s">
        <v>22</v>
      </c>
      <c r="G27" s="233"/>
      <c r="H27" s="234"/>
      <c r="I27" s="234"/>
      <c r="J27" s="234"/>
      <c r="K27" s="234"/>
      <c r="L27" s="235"/>
      <c r="M27" s="234"/>
      <c r="N27" s="236"/>
      <c r="O27" s="234"/>
      <c r="P27" s="230">
        <f t="shared" si="1"/>
        <v>0</v>
      </c>
      <c r="Q27" s="173"/>
      <c r="R27" s="173"/>
      <c r="S27" s="173"/>
      <c r="T27" s="173"/>
      <c r="U27" s="173"/>
      <c r="V27" s="173"/>
      <c r="W27" s="173"/>
      <c r="X27" s="173"/>
    </row>
    <row r="28" spans="1:24" ht="14.25">
      <c r="A28" s="231"/>
      <c r="B28" s="232"/>
      <c r="C28" s="232"/>
      <c r="D28" s="232"/>
      <c r="E28" s="232">
        <v>3</v>
      </c>
      <c r="F28" s="232" t="s">
        <v>23</v>
      </c>
      <c r="G28" s="233"/>
      <c r="H28" s="234"/>
      <c r="I28" s="234"/>
      <c r="J28" s="234"/>
      <c r="K28" s="234"/>
      <c r="L28" s="235"/>
      <c r="M28" s="234"/>
      <c r="N28" s="236"/>
      <c r="O28" s="234"/>
      <c r="P28" s="230">
        <f t="shared" si="1"/>
        <v>0</v>
      </c>
      <c r="Q28" s="173"/>
      <c r="R28" s="173"/>
      <c r="S28" s="173"/>
      <c r="T28" s="173"/>
      <c r="U28" s="173"/>
      <c r="V28" s="173"/>
      <c r="W28" s="173"/>
      <c r="X28" s="173"/>
    </row>
    <row r="29" spans="1:24" ht="14.25">
      <c r="A29" s="231"/>
      <c r="B29" s="232"/>
      <c r="C29" s="232"/>
      <c r="D29" s="232"/>
      <c r="E29" s="232">
        <v>4</v>
      </c>
      <c r="F29" s="232" t="s">
        <v>24</v>
      </c>
      <c r="G29" s="233"/>
      <c r="H29" s="234"/>
      <c r="I29" s="234"/>
      <c r="J29" s="234"/>
      <c r="K29" s="234"/>
      <c r="L29" s="235"/>
      <c r="M29" s="234"/>
      <c r="N29" s="236"/>
      <c r="O29" s="234"/>
      <c r="P29" s="230">
        <f t="shared" si="1"/>
        <v>0</v>
      </c>
      <c r="Q29" s="173"/>
      <c r="R29" s="173"/>
      <c r="S29" s="173"/>
      <c r="T29" s="173"/>
      <c r="U29" s="173"/>
      <c r="V29" s="173"/>
      <c r="W29" s="173"/>
      <c r="X29" s="173"/>
    </row>
    <row r="30" spans="1:24" ht="14.25">
      <c r="A30" s="231"/>
      <c r="B30" s="232"/>
      <c r="C30" s="232"/>
      <c r="D30" s="232"/>
      <c r="E30" s="232">
        <v>5</v>
      </c>
      <c r="F30" s="232" t="s">
        <v>25</v>
      </c>
      <c r="G30" s="233"/>
      <c r="H30" s="234"/>
      <c r="I30" s="234"/>
      <c r="J30" s="234"/>
      <c r="K30" s="234"/>
      <c r="L30" s="235"/>
      <c r="M30" s="234"/>
      <c r="N30" s="236"/>
      <c r="O30" s="234"/>
      <c r="P30" s="230">
        <f t="shared" si="1"/>
        <v>0</v>
      </c>
      <c r="Q30" s="173"/>
      <c r="R30" s="173"/>
      <c r="S30" s="173"/>
      <c r="T30" s="173"/>
      <c r="U30" s="173"/>
      <c r="V30" s="173"/>
      <c r="W30" s="173"/>
      <c r="X30" s="173"/>
    </row>
    <row r="31" spans="1:24" s="7" customFormat="1" ht="18" customHeight="1">
      <c r="A31" s="226"/>
      <c r="B31" s="93"/>
      <c r="C31" s="93">
        <v>4</v>
      </c>
      <c r="D31" s="93" t="s">
        <v>20</v>
      </c>
      <c r="E31" s="93"/>
      <c r="F31" s="93"/>
      <c r="G31" s="227">
        <f aca="true" t="shared" si="5" ref="G31:M31">SUM(G32:G36)</f>
        <v>0</v>
      </c>
      <c r="H31" s="144">
        <f t="shared" si="5"/>
        <v>0</v>
      </c>
      <c r="I31" s="144">
        <f t="shared" si="5"/>
        <v>0</v>
      </c>
      <c r="J31" s="144">
        <f t="shared" si="5"/>
        <v>0</v>
      </c>
      <c r="K31" s="144">
        <f t="shared" si="5"/>
        <v>0</v>
      </c>
      <c r="L31" s="228">
        <f t="shared" si="5"/>
        <v>0</v>
      </c>
      <c r="M31" s="228">
        <f t="shared" si="5"/>
        <v>0</v>
      </c>
      <c r="N31" s="229">
        <f>SUM(N32:N36)</f>
        <v>0</v>
      </c>
      <c r="O31" s="144">
        <f>SUM(O32:O36)</f>
        <v>0</v>
      </c>
      <c r="P31" s="230">
        <f t="shared" si="1"/>
        <v>0</v>
      </c>
      <c r="Q31" s="225"/>
      <c r="R31" s="225"/>
      <c r="S31" s="225"/>
      <c r="T31" s="225"/>
      <c r="U31" s="225"/>
      <c r="V31" s="225"/>
      <c r="W31" s="225"/>
      <c r="X31" s="225"/>
    </row>
    <row r="32" spans="1:24" ht="14.25">
      <c r="A32" s="231"/>
      <c r="B32" s="232"/>
      <c r="C32" s="232"/>
      <c r="D32" s="232"/>
      <c r="E32" s="232">
        <v>1</v>
      </c>
      <c r="F32" s="232" t="s">
        <v>21</v>
      </c>
      <c r="G32" s="233"/>
      <c r="H32" s="234"/>
      <c r="I32" s="234"/>
      <c r="J32" s="234"/>
      <c r="K32" s="234"/>
      <c r="L32" s="235"/>
      <c r="M32" s="234"/>
      <c r="N32" s="236"/>
      <c r="O32" s="234"/>
      <c r="P32" s="230">
        <f t="shared" si="1"/>
        <v>0</v>
      </c>
      <c r="Q32" s="173"/>
      <c r="R32" s="173"/>
      <c r="S32" s="173"/>
      <c r="T32" s="173"/>
      <c r="U32" s="173"/>
      <c r="V32" s="173"/>
      <c r="W32" s="173"/>
      <c r="X32" s="173"/>
    </row>
    <row r="33" spans="1:24" ht="14.25">
      <c r="A33" s="231"/>
      <c r="B33" s="232"/>
      <c r="C33" s="232"/>
      <c r="D33" s="232"/>
      <c r="E33" s="232">
        <v>2</v>
      </c>
      <c r="F33" s="232" t="s">
        <v>22</v>
      </c>
      <c r="G33" s="233"/>
      <c r="H33" s="234"/>
      <c r="I33" s="234"/>
      <c r="J33" s="234"/>
      <c r="K33" s="234"/>
      <c r="L33" s="235"/>
      <c r="M33" s="234"/>
      <c r="N33" s="236"/>
      <c r="O33" s="234"/>
      <c r="P33" s="230">
        <f t="shared" si="1"/>
        <v>0</v>
      </c>
      <c r="Q33" s="173"/>
      <c r="R33" s="173"/>
      <c r="S33" s="173"/>
      <c r="T33" s="173"/>
      <c r="U33" s="173"/>
      <c r="V33" s="173"/>
      <c r="W33" s="173"/>
      <c r="X33" s="173"/>
    </row>
    <row r="34" spans="1:24" ht="14.25">
      <c r="A34" s="231"/>
      <c r="B34" s="232"/>
      <c r="C34" s="232"/>
      <c r="D34" s="232"/>
      <c r="E34" s="232">
        <v>3</v>
      </c>
      <c r="F34" s="232" t="s">
        <v>23</v>
      </c>
      <c r="G34" s="233"/>
      <c r="H34" s="234"/>
      <c r="I34" s="234"/>
      <c r="J34" s="234"/>
      <c r="K34" s="234"/>
      <c r="L34" s="235"/>
      <c r="M34" s="234"/>
      <c r="N34" s="236"/>
      <c r="O34" s="234"/>
      <c r="P34" s="230">
        <f t="shared" si="1"/>
        <v>0</v>
      </c>
      <c r="Q34" s="173"/>
      <c r="R34" s="173"/>
      <c r="S34" s="173"/>
      <c r="T34" s="173"/>
      <c r="U34" s="173"/>
      <c r="V34" s="173"/>
      <c r="W34" s="173"/>
      <c r="X34" s="173"/>
    </row>
    <row r="35" spans="1:24" ht="14.25">
      <c r="A35" s="231"/>
      <c r="B35" s="232"/>
      <c r="C35" s="232"/>
      <c r="D35" s="232"/>
      <c r="E35" s="232">
        <v>4</v>
      </c>
      <c r="F35" s="232" t="s">
        <v>24</v>
      </c>
      <c r="G35" s="233"/>
      <c r="H35" s="234"/>
      <c r="I35" s="234"/>
      <c r="J35" s="234"/>
      <c r="K35" s="234"/>
      <c r="L35" s="235"/>
      <c r="M35" s="234"/>
      <c r="N35" s="236"/>
      <c r="O35" s="234"/>
      <c r="P35" s="230">
        <f t="shared" si="1"/>
        <v>0</v>
      </c>
      <c r="Q35" s="173"/>
      <c r="R35" s="173"/>
      <c r="S35" s="173"/>
      <c r="T35" s="173"/>
      <c r="U35" s="173"/>
      <c r="V35" s="173"/>
      <c r="W35" s="173"/>
      <c r="X35" s="173"/>
    </row>
    <row r="36" spans="1:24" ht="14.25">
      <c r="A36" s="231"/>
      <c r="B36" s="232"/>
      <c r="C36" s="232"/>
      <c r="D36" s="232"/>
      <c r="E36" s="232">
        <v>5</v>
      </c>
      <c r="F36" s="232" t="s">
        <v>25</v>
      </c>
      <c r="G36" s="233"/>
      <c r="H36" s="234"/>
      <c r="I36" s="234"/>
      <c r="J36" s="234"/>
      <c r="K36" s="234"/>
      <c r="L36" s="235"/>
      <c r="M36" s="234"/>
      <c r="N36" s="236"/>
      <c r="O36" s="234"/>
      <c r="P36" s="230">
        <f t="shared" si="1"/>
        <v>0</v>
      </c>
      <c r="Q36" s="173"/>
      <c r="R36" s="173"/>
      <c r="S36" s="173"/>
      <c r="T36" s="173"/>
      <c r="U36" s="173"/>
      <c r="V36" s="173"/>
      <c r="W36" s="173"/>
      <c r="X36" s="173"/>
    </row>
    <row r="37" spans="1:24" s="7" customFormat="1" ht="18" customHeight="1">
      <c r="A37" s="226"/>
      <c r="B37" s="93"/>
      <c r="C37" s="93">
        <v>5</v>
      </c>
      <c r="D37" s="93" t="s">
        <v>20</v>
      </c>
      <c r="E37" s="93"/>
      <c r="F37" s="93"/>
      <c r="G37" s="227">
        <f aca="true" t="shared" si="6" ref="G37:M37">SUM(G38:G42)</f>
        <v>0</v>
      </c>
      <c r="H37" s="144">
        <f t="shared" si="6"/>
        <v>0</v>
      </c>
      <c r="I37" s="144">
        <f t="shared" si="6"/>
        <v>0</v>
      </c>
      <c r="J37" s="144">
        <f t="shared" si="6"/>
        <v>0</v>
      </c>
      <c r="K37" s="144">
        <f t="shared" si="6"/>
        <v>0</v>
      </c>
      <c r="L37" s="228">
        <f t="shared" si="6"/>
        <v>0</v>
      </c>
      <c r="M37" s="228">
        <f t="shared" si="6"/>
        <v>0</v>
      </c>
      <c r="N37" s="229">
        <f>SUM(N38:N42)</f>
        <v>0</v>
      </c>
      <c r="O37" s="144">
        <f>SUM(O38:O42)</f>
        <v>0</v>
      </c>
      <c r="P37" s="230">
        <f t="shared" si="1"/>
        <v>0</v>
      </c>
      <c r="Q37" s="225"/>
      <c r="R37" s="225"/>
      <c r="S37" s="225"/>
      <c r="T37" s="225"/>
      <c r="U37" s="225"/>
      <c r="V37" s="225"/>
      <c r="W37" s="225"/>
      <c r="X37" s="225"/>
    </row>
    <row r="38" spans="1:24" s="7" customFormat="1" ht="14.25">
      <c r="A38" s="226"/>
      <c r="B38" s="93"/>
      <c r="C38" s="93"/>
      <c r="D38" s="232"/>
      <c r="E38" s="232">
        <v>1</v>
      </c>
      <c r="F38" s="232" t="s">
        <v>21</v>
      </c>
      <c r="G38" s="227"/>
      <c r="H38" s="144"/>
      <c r="I38" s="144"/>
      <c r="J38" s="144"/>
      <c r="K38" s="144"/>
      <c r="L38" s="228"/>
      <c r="M38" s="144"/>
      <c r="N38" s="229"/>
      <c r="O38" s="144"/>
      <c r="P38" s="230">
        <f t="shared" si="1"/>
        <v>0</v>
      </c>
      <c r="Q38" s="225"/>
      <c r="R38" s="225"/>
      <c r="S38" s="225"/>
      <c r="T38" s="225"/>
      <c r="U38" s="225"/>
      <c r="V38" s="225"/>
      <c r="W38" s="225"/>
      <c r="X38" s="225"/>
    </row>
    <row r="39" spans="1:24" s="7" customFormat="1" ht="14.25">
      <c r="A39" s="226"/>
      <c r="B39" s="93"/>
      <c r="C39" s="93"/>
      <c r="D39" s="232"/>
      <c r="E39" s="232">
        <v>2</v>
      </c>
      <c r="F39" s="232" t="s">
        <v>22</v>
      </c>
      <c r="G39" s="227"/>
      <c r="H39" s="144"/>
      <c r="I39" s="144"/>
      <c r="J39" s="144"/>
      <c r="K39" s="144"/>
      <c r="L39" s="228"/>
      <c r="M39" s="144"/>
      <c r="N39" s="229"/>
      <c r="O39" s="144"/>
      <c r="P39" s="230">
        <f t="shared" si="1"/>
        <v>0</v>
      </c>
      <c r="Q39" s="225"/>
      <c r="R39" s="225"/>
      <c r="S39" s="225"/>
      <c r="T39" s="225"/>
      <c r="U39" s="225"/>
      <c r="V39" s="225"/>
      <c r="W39" s="225"/>
      <c r="X39" s="225"/>
    </row>
    <row r="40" spans="1:24" s="7" customFormat="1" ht="14.25">
      <c r="A40" s="226"/>
      <c r="B40" s="93"/>
      <c r="C40" s="93"/>
      <c r="D40" s="232"/>
      <c r="E40" s="232">
        <v>3</v>
      </c>
      <c r="F40" s="232" t="s">
        <v>23</v>
      </c>
      <c r="G40" s="227"/>
      <c r="H40" s="144"/>
      <c r="I40" s="144"/>
      <c r="J40" s="144"/>
      <c r="K40" s="144"/>
      <c r="L40" s="228"/>
      <c r="M40" s="144"/>
      <c r="N40" s="229"/>
      <c r="O40" s="144"/>
      <c r="P40" s="230">
        <f t="shared" si="1"/>
        <v>0</v>
      </c>
      <c r="Q40" s="225"/>
      <c r="R40" s="225"/>
      <c r="S40" s="225"/>
      <c r="T40" s="225"/>
      <c r="U40" s="225"/>
      <c r="V40" s="225"/>
      <c r="W40" s="225"/>
      <c r="X40" s="225"/>
    </row>
    <row r="41" spans="1:24" s="7" customFormat="1" ht="14.25">
      <c r="A41" s="226"/>
      <c r="B41" s="93"/>
      <c r="C41" s="93"/>
      <c r="D41" s="232"/>
      <c r="E41" s="232">
        <v>4</v>
      </c>
      <c r="F41" s="232" t="s">
        <v>24</v>
      </c>
      <c r="G41" s="227"/>
      <c r="H41" s="144"/>
      <c r="I41" s="144"/>
      <c r="J41" s="144"/>
      <c r="K41" s="144"/>
      <c r="L41" s="228"/>
      <c r="M41" s="144"/>
      <c r="N41" s="229"/>
      <c r="O41" s="144"/>
      <c r="P41" s="230">
        <f t="shared" si="1"/>
        <v>0</v>
      </c>
      <c r="Q41" s="225"/>
      <c r="R41" s="225"/>
      <c r="S41" s="225"/>
      <c r="T41" s="225"/>
      <c r="U41" s="225"/>
      <c r="V41" s="225"/>
      <c r="W41" s="225"/>
      <c r="X41" s="225"/>
    </row>
    <row r="42" spans="1:24" ht="15" thickBot="1">
      <c r="A42" s="237"/>
      <c r="B42" s="238"/>
      <c r="C42" s="238"/>
      <c r="D42" s="238"/>
      <c r="E42" s="238">
        <v>5</v>
      </c>
      <c r="F42" s="239" t="s">
        <v>25</v>
      </c>
      <c r="G42" s="240"/>
      <c r="H42" s="241"/>
      <c r="I42" s="241"/>
      <c r="J42" s="241"/>
      <c r="K42" s="241"/>
      <c r="L42" s="242"/>
      <c r="M42" s="241"/>
      <c r="N42" s="243"/>
      <c r="O42" s="241"/>
      <c r="P42" s="244">
        <f t="shared" si="1"/>
        <v>0</v>
      </c>
      <c r="Q42" s="173"/>
      <c r="R42" s="173"/>
      <c r="S42" s="173"/>
      <c r="T42" s="173"/>
      <c r="U42" s="173"/>
      <c r="V42" s="173"/>
      <c r="W42" s="173"/>
      <c r="X42" s="173"/>
    </row>
    <row r="43" spans="1:24" ht="12.75" customHeight="1" thickTop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</row>
    <row r="44" spans="1:24" ht="37.5" customHeight="1">
      <c r="A44" s="173"/>
      <c r="B44" s="173"/>
      <c r="C44" s="173"/>
      <c r="D44" s="173"/>
      <c r="E44" s="173"/>
      <c r="F44" s="605" t="s">
        <v>135</v>
      </c>
      <c r="G44" s="172" t="s">
        <v>53</v>
      </c>
      <c r="H44" s="172" t="s">
        <v>221</v>
      </c>
      <c r="I44" s="246"/>
      <c r="J44" s="173"/>
      <c r="K44" s="605" t="s">
        <v>134</v>
      </c>
      <c r="L44" s="172" t="s">
        <v>53</v>
      </c>
      <c r="M44" s="172" t="s">
        <v>222</v>
      </c>
      <c r="N44" s="246"/>
      <c r="O44" s="173"/>
      <c r="P44" s="173"/>
      <c r="Q44" s="173"/>
      <c r="R44" s="173"/>
      <c r="S44" s="173"/>
      <c r="T44" s="173"/>
      <c r="U44" s="173"/>
      <c r="V44" s="173"/>
      <c r="W44" s="173"/>
      <c r="X44" s="173"/>
    </row>
    <row r="45" spans="1:24" ht="14.25">
      <c r="A45" s="173"/>
      <c r="B45" s="173"/>
      <c r="C45" s="173"/>
      <c r="D45" s="173"/>
      <c r="E45" s="173"/>
      <c r="F45" s="606"/>
      <c r="G45" s="172" t="s">
        <v>125</v>
      </c>
      <c r="H45" s="245"/>
      <c r="I45" s="246"/>
      <c r="J45" s="173"/>
      <c r="K45" s="606"/>
      <c r="L45" s="172" t="s">
        <v>125</v>
      </c>
      <c r="M45" s="245"/>
      <c r="N45" s="246"/>
      <c r="O45" s="173"/>
      <c r="P45" s="173"/>
      <c r="Q45" s="173"/>
      <c r="R45" s="173"/>
      <c r="S45" s="173"/>
      <c r="T45" s="173"/>
      <c r="U45" s="173"/>
      <c r="V45" s="173"/>
      <c r="W45" s="173"/>
      <c r="X45" s="173"/>
    </row>
    <row r="46" spans="1:24" ht="15.75">
      <c r="A46" s="173"/>
      <c r="B46" s="173"/>
      <c r="C46" s="173"/>
      <c r="D46" s="173"/>
      <c r="E46" s="173"/>
      <c r="F46" s="607"/>
      <c r="G46" s="172" t="s">
        <v>54</v>
      </c>
      <c r="H46" s="597" t="s">
        <v>243</v>
      </c>
      <c r="I46" s="598"/>
      <c r="J46" s="173"/>
      <c r="K46" s="607"/>
      <c r="L46" s="172" t="s">
        <v>54</v>
      </c>
      <c r="M46" s="247"/>
      <c r="N46" s="248"/>
      <c r="O46" s="173"/>
      <c r="P46" s="173"/>
      <c r="Q46" s="173"/>
      <c r="R46" s="173"/>
      <c r="S46" s="173"/>
      <c r="T46" s="173"/>
      <c r="U46" s="173"/>
      <c r="V46" s="173"/>
      <c r="W46" s="173"/>
      <c r="X46" s="173"/>
    </row>
    <row r="47" spans="1:24" ht="14.25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</row>
    <row r="48" spans="1:24" ht="14.25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</row>
    <row r="49" spans="1:24" ht="14.2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</row>
    <row r="50" spans="1:24" ht="14.2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</row>
    <row r="51" spans="1:24" ht="14.2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</row>
    <row r="52" spans="1:24" ht="14.25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</row>
    <row r="53" spans="1:24" ht="14.2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</row>
    <row r="54" spans="1:24" ht="14.25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</row>
    <row r="55" spans="1:24" ht="14.25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</row>
    <row r="56" spans="1:24" ht="14.2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</row>
    <row r="57" spans="1:24" ht="14.2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</row>
    <row r="58" spans="1:24" ht="14.25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4" ht="14.25">
      <c r="A59" s="173"/>
      <c r="B59" s="173"/>
      <c r="C59" s="173"/>
      <c r="D59" s="173"/>
      <c r="E59" s="173"/>
      <c r="F59" s="173" t="s">
        <v>207</v>
      </c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</row>
    <row r="60" spans="1:24" ht="14.25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</row>
    <row r="61" spans="1:24" ht="14.25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</row>
    <row r="62" spans="1:24" ht="14.2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</row>
    <row r="63" spans="1:24" ht="14.25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</row>
    <row r="64" spans="1:24" ht="14.25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</row>
    <row r="65" spans="1:24" ht="14.2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</row>
    <row r="66" spans="1:24" ht="14.25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</row>
    <row r="67" spans="1:24" ht="14.25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</row>
    <row r="68" spans="1:24" ht="14.25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</row>
    <row r="69" spans="1:24" ht="14.25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</row>
    <row r="70" spans="1:24" ht="14.25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</row>
    <row r="71" spans="1:24" ht="14.25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</row>
    <row r="72" spans="1:24" ht="14.25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</row>
    <row r="73" spans="1:24" ht="14.25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</row>
    <row r="74" spans="1:24" ht="14.2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</row>
    <row r="75" spans="1:24" ht="14.25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</row>
    <row r="76" spans="1:24" ht="14.25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</row>
    <row r="77" spans="1:24" ht="14.2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</row>
    <row r="78" spans="1:24" ht="14.25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</row>
    <row r="79" spans="1:24" ht="14.2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</row>
    <row r="80" spans="1:24" ht="14.25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</row>
    <row r="81" spans="1:24" ht="14.25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</row>
    <row r="82" spans="1:24" ht="14.25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</row>
    <row r="83" spans="1:24" ht="14.25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</row>
    <row r="84" spans="1:24" ht="14.25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</row>
    <row r="85" spans="1:24" ht="14.25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</row>
    <row r="86" spans="1:24" ht="14.25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</row>
    <row r="87" spans="1:24" ht="14.25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</row>
    <row r="88" spans="1:24" ht="14.25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</row>
    <row r="89" spans="1:24" ht="14.25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</row>
    <row r="90" spans="1:24" ht="14.25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</row>
    <row r="91" spans="1:24" ht="14.2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</row>
    <row r="92" spans="1:24" ht="14.25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</row>
    <row r="93" spans="1:24" ht="14.25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</row>
    <row r="94" spans="1:24" ht="14.25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</row>
    <row r="95" spans="1:24" ht="14.25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</row>
    <row r="96" spans="1:24" ht="14.25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</row>
    <row r="97" spans="1:24" ht="14.25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</row>
    <row r="98" spans="1:24" ht="14.25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</row>
    <row r="99" spans="1:24" ht="14.25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</row>
    <row r="100" spans="1:24" ht="14.25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</row>
    <row r="101" spans="1:24" ht="14.25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</row>
    <row r="102" spans="1:24" ht="14.25">
      <c r="A102" s="173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</row>
    <row r="103" spans="1:24" ht="14.25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</row>
    <row r="104" spans="1:24" ht="14.25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</row>
    <row r="105" spans="1:24" ht="14.25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</row>
    <row r="106" spans="1:24" ht="14.25">
      <c r="A106" s="173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</row>
    <row r="107" spans="1:24" ht="14.25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</row>
    <row r="108" spans="1:24" ht="14.25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</row>
    <row r="109" spans="1:24" ht="14.25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</row>
    <row r="110" spans="1:24" ht="14.25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</row>
    <row r="111" spans="1:24" ht="14.25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</row>
  </sheetData>
  <sheetProtection/>
  <mergeCells count="6">
    <mergeCell ref="A3:F3"/>
    <mergeCell ref="N4:P4"/>
    <mergeCell ref="H6:K6"/>
    <mergeCell ref="F44:F46"/>
    <mergeCell ref="K44:K46"/>
    <mergeCell ref="H46:I4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3" r:id="rId1"/>
  <headerFooter alignWithMargins="0">
    <oddFooter>&amp;R1.A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11"/>
  <sheetViews>
    <sheetView zoomScalePageLayoutView="0" workbookViewId="0" topLeftCell="A1">
      <selection activeCell="H46" sqref="H46:I46"/>
    </sheetView>
  </sheetViews>
  <sheetFormatPr defaultColWidth="7.8515625" defaultRowHeight="12.75"/>
  <cols>
    <col min="1" max="1" width="3.28125" style="6" customWidth="1"/>
    <col min="2" max="2" width="2.7109375" style="6" customWidth="1"/>
    <col min="3" max="3" width="2.421875" style="6" customWidth="1"/>
    <col min="4" max="4" width="2.57421875" style="6" customWidth="1"/>
    <col min="5" max="5" width="3.00390625" style="6" customWidth="1"/>
    <col min="6" max="6" width="44.7109375" style="6" customWidth="1"/>
    <col min="7" max="7" width="11.00390625" style="6" customWidth="1"/>
    <col min="8" max="8" width="14.7109375" style="6" customWidth="1"/>
    <col min="9" max="9" width="13.57421875" style="6" customWidth="1"/>
    <col min="10" max="10" width="14.57421875" style="6" customWidth="1"/>
    <col min="11" max="11" width="13.57421875" style="6" customWidth="1"/>
    <col min="12" max="12" width="13.28125" style="6" customWidth="1"/>
    <col min="13" max="13" width="17.57421875" style="6" customWidth="1"/>
    <col min="14" max="14" width="14.140625" style="6" customWidth="1"/>
    <col min="15" max="15" width="17.28125" style="6" customWidth="1"/>
    <col min="16" max="16" width="11.28125" style="6" customWidth="1"/>
    <col min="17" max="16384" width="7.8515625" style="6" customWidth="1"/>
  </cols>
  <sheetData>
    <row r="1" spans="1:24" s="17" customFormat="1" ht="14.25">
      <c r="A1" s="127" t="s">
        <v>130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</row>
    <row r="2" spans="1:24" ht="15" thickBot="1">
      <c r="A2" s="195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spans="1:24" s="2" customFormat="1" ht="14.25">
      <c r="A3" s="603" t="s">
        <v>124</v>
      </c>
      <c r="B3" s="604"/>
      <c r="C3" s="604"/>
      <c r="D3" s="604"/>
      <c r="E3" s="604"/>
      <c r="F3" s="604"/>
      <c r="G3" s="249"/>
      <c r="H3" s="250" t="str">
        <f>'P1. Te Ardhurat e Veta'!I5</f>
        <v>PBA 2024-2026</v>
      </c>
      <c r="I3" s="249"/>
      <c r="J3" s="249"/>
      <c r="K3" s="249"/>
      <c r="L3" s="251"/>
      <c r="M3" s="251"/>
      <c r="N3" s="251"/>
      <c r="O3" s="251"/>
      <c r="P3" s="252"/>
      <c r="Q3" s="197"/>
      <c r="R3" s="197"/>
      <c r="S3" s="197"/>
      <c r="T3" s="197"/>
      <c r="U3" s="197"/>
      <c r="V3" s="197"/>
      <c r="W3" s="197"/>
      <c r="X3" s="197"/>
    </row>
    <row r="4" spans="1:24" s="4" customFormat="1" ht="21.75" customHeight="1">
      <c r="A4" s="253"/>
      <c r="B4" s="198"/>
      <c r="C4" s="198"/>
      <c r="D4" s="198"/>
      <c r="E4" s="198"/>
      <c r="F4" s="198"/>
      <c r="G4" s="199"/>
      <c r="H4" s="198"/>
      <c r="I4" s="198"/>
      <c r="J4" s="198"/>
      <c r="K4" s="198"/>
      <c r="L4" s="198"/>
      <c r="M4" s="198"/>
      <c r="N4" s="608" t="s">
        <v>209</v>
      </c>
      <c r="O4" s="608"/>
      <c r="P4" s="609"/>
      <c r="Q4" s="197"/>
      <c r="R4" s="197"/>
      <c r="S4" s="197"/>
      <c r="T4" s="197"/>
      <c r="U4" s="197"/>
      <c r="V4" s="197"/>
      <c r="W4" s="197"/>
      <c r="X4" s="197"/>
    </row>
    <row r="5" spans="1:24" s="4" customFormat="1" ht="11.25" customHeight="1">
      <c r="A5" s="253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200" t="s">
        <v>103</v>
      </c>
      <c r="O5" s="199"/>
      <c r="P5" s="254"/>
      <c r="Q5" s="197"/>
      <c r="R5" s="197"/>
      <c r="S5" s="197"/>
      <c r="T5" s="197"/>
      <c r="U5" s="197"/>
      <c r="V5" s="197"/>
      <c r="W5" s="197"/>
      <c r="X5" s="197"/>
    </row>
    <row r="6" spans="1:24" s="5" customFormat="1" ht="12" customHeight="1">
      <c r="A6" s="255"/>
      <c r="B6" s="201"/>
      <c r="C6" s="201"/>
      <c r="D6" s="201"/>
      <c r="E6" s="202"/>
      <c r="F6" s="203"/>
      <c r="G6" s="204" t="s">
        <v>4</v>
      </c>
      <c r="H6" s="601" t="s">
        <v>3</v>
      </c>
      <c r="I6" s="601"/>
      <c r="J6" s="601"/>
      <c r="K6" s="602"/>
      <c r="L6" s="201"/>
      <c r="M6" s="201"/>
      <c r="N6" s="136" t="s">
        <v>102</v>
      </c>
      <c r="O6" s="199"/>
      <c r="P6" s="254"/>
      <c r="Q6" s="205"/>
      <c r="R6" s="205"/>
      <c r="S6" s="205"/>
      <c r="T6" s="205"/>
      <c r="U6" s="205"/>
      <c r="V6" s="205"/>
      <c r="W6" s="205"/>
      <c r="X6" s="205"/>
    </row>
    <row r="7" spans="1:24" s="4" customFormat="1" ht="12" customHeight="1">
      <c r="A7" s="209"/>
      <c r="B7" s="199"/>
      <c r="C7" s="199"/>
      <c r="D7" s="199"/>
      <c r="E7" s="206" t="s">
        <v>132</v>
      </c>
      <c r="F7" s="207"/>
      <c r="G7" s="497">
        <v>1010279</v>
      </c>
      <c r="H7" s="207"/>
      <c r="I7" s="524" t="s">
        <v>220</v>
      </c>
      <c r="J7" s="207"/>
      <c r="K7" s="208"/>
      <c r="L7" s="199"/>
      <c r="M7" s="199"/>
      <c r="N7" s="199"/>
      <c r="O7" s="199"/>
      <c r="P7" s="254"/>
      <c r="Q7" s="197"/>
      <c r="R7" s="197"/>
      <c r="S7" s="197"/>
      <c r="T7" s="197"/>
      <c r="U7" s="197"/>
      <c r="V7" s="197"/>
      <c r="W7" s="197"/>
      <c r="X7" s="197"/>
    </row>
    <row r="8" spans="1:24" s="4" customFormat="1" ht="15" thickBot="1">
      <c r="A8" s="256"/>
      <c r="B8" s="257"/>
      <c r="C8" s="257"/>
      <c r="D8" s="257"/>
      <c r="E8" s="258"/>
      <c r="F8" s="257"/>
      <c r="G8" s="259"/>
      <c r="H8" s="260"/>
      <c r="I8" s="260"/>
      <c r="J8" s="260"/>
      <c r="K8" s="261"/>
      <c r="L8" s="257"/>
      <c r="M8" s="257"/>
      <c r="N8" s="257"/>
      <c r="O8" s="257"/>
      <c r="P8" s="262"/>
      <c r="Q8" s="197"/>
      <c r="R8" s="197"/>
      <c r="S8" s="197"/>
      <c r="T8" s="197"/>
      <c r="U8" s="197"/>
      <c r="V8" s="197"/>
      <c r="W8" s="197"/>
      <c r="X8" s="197"/>
    </row>
    <row r="9" spans="1:24" ht="15" thickBot="1">
      <c r="A9" s="209"/>
      <c r="B9" s="199"/>
      <c r="C9" s="199"/>
      <c r="D9" s="199"/>
      <c r="E9" s="199"/>
      <c r="F9" s="199"/>
      <c r="G9" s="199"/>
      <c r="H9" s="199"/>
      <c r="I9" s="199"/>
      <c r="J9" s="173"/>
      <c r="K9" s="199"/>
      <c r="L9" s="199"/>
      <c r="M9" s="199"/>
      <c r="N9" s="199" t="s">
        <v>84</v>
      </c>
      <c r="O9" s="199"/>
      <c r="P9" s="210"/>
      <c r="Q9" s="173"/>
      <c r="R9" s="173"/>
      <c r="S9" s="173"/>
      <c r="T9" s="173"/>
      <c r="U9" s="173"/>
      <c r="V9" s="173"/>
      <c r="W9" s="173"/>
      <c r="X9" s="173"/>
    </row>
    <row r="10" spans="1:230" s="7" customFormat="1" ht="15" thickTop="1">
      <c r="A10" s="211"/>
      <c r="B10" s="196"/>
      <c r="C10" s="196"/>
      <c r="D10" s="196"/>
      <c r="E10" s="196"/>
      <c r="F10" s="196"/>
      <c r="G10" s="212">
        <v>600</v>
      </c>
      <c r="H10" s="212">
        <v>601</v>
      </c>
      <c r="I10" s="212">
        <v>602</v>
      </c>
      <c r="J10" s="212">
        <v>603</v>
      </c>
      <c r="K10" s="212">
        <v>604</v>
      </c>
      <c r="L10" s="212" t="s">
        <v>0</v>
      </c>
      <c r="M10" s="212" t="s">
        <v>26</v>
      </c>
      <c r="N10" s="212" t="s">
        <v>1</v>
      </c>
      <c r="O10" s="212">
        <v>231</v>
      </c>
      <c r="P10" s="213" t="s">
        <v>8</v>
      </c>
      <c r="Q10" s="198"/>
      <c r="R10" s="198"/>
      <c r="S10" s="198"/>
      <c r="T10" s="198"/>
      <c r="U10" s="198"/>
      <c r="V10" s="198"/>
      <c r="W10" s="198"/>
      <c r="X10" s="198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</row>
    <row r="11" spans="1:230" s="10" customFormat="1" ht="57">
      <c r="A11" s="214" t="s">
        <v>7</v>
      </c>
      <c r="B11" s="215"/>
      <c r="C11" s="215" t="s">
        <v>9</v>
      </c>
      <c r="D11" s="215"/>
      <c r="E11" s="215" t="s">
        <v>10</v>
      </c>
      <c r="F11" s="215"/>
      <c r="G11" s="113" t="s">
        <v>11</v>
      </c>
      <c r="H11" s="113" t="s">
        <v>12</v>
      </c>
      <c r="I11" s="113" t="s">
        <v>13</v>
      </c>
      <c r="J11" s="113" t="s">
        <v>14</v>
      </c>
      <c r="K11" s="113" t="s">
        <v>15</v>
      </c>
      <c r="L11" s="113" t="s">
        <v>16</v>
      </c>
      <c r="M11" s="113" t="s">
        <v>27</v>
      </c>
      <c r="N11" s="113" t="s">
        <v>17</v>
      </c>
      <c r="O11" s="113" t="s">
        <v>18</v>
      </c>
      <c r="P11" s="216"/>
      <c r="Q11" s="217"/>
      <c r="R11" s="217"/>
      <c r="S11" s="217"/>
      <c r="T11" s="217"/>
      <c r="U11" s="217"/>
      <c r="V11" s="217"/>
      <c r="W11" s="217"/>
      <c r="X11" s="217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</row>
    <row r="12" spans="1:24" s="7" customFormat="1" ht="18" customHeight="1">
      <c r="A12" s="218"/>
      <c r="B12" s="88" t="s">
        <v>19</v>
      </c>
      <c r="C12" s="88"/>
      <c r="D12" s="88"/>
      <c r="E12" s="88"/>
      <c r="F12" s="88"/>
      <c r="G12" s="219">
        <f aca="true" t="shared" si="0" ref="G12:M12">G13+G19+G25+G31+G37</f>
        <v>33700</v>
      </c>
      <c r="H12" s="220">
        <f t="shared" si="0"/>
        <v>6000</v>
      </c>
      <c r="I12" s="220">
        <f t="shared" si="0"/>
        <v>3000</v>
      </c>
      <c r="J12" s="220">
        <f t="shared" si="0"/>
        <v>0</v>
      </c>
      <c r="K12" s="220">
        <f t="shared" si="0"/>
        <v>0</v>
      </c>
      <c r="L12" s="221">
        <f t="shared" si="0"/>
        <v>2500</v>
      </c>
      <c r="M12" s="220">
        <f t="shared" si="0"/>
        <v>48</v>
      </c>
      <c r="N12" s="222">
        <f>N13+N19+N25+N31+N37</f>
        <v>0</v>
      </c>
      <c r="O12" s="223">
        <f>O13+O19+O25+O31+O37</f>
        <v>2000</v>
      </c>
      <c r="P12" s="224">
        <f aca="true" t="shared" si="1" ref="P12:P42">SUM(G12:O12)</f>
        <v>47248</v>
      </c>
      <c r="Q12" s="225"/>
      <c r="R12" s="225"/>
      <c r="S12" s="225"/>
      <c r="T12" s="225"/>
      <c r="U12" s="225"/>
      <c r="V12" s="225"/>
      <c r="W12" s="225"/>
      <c r="X12" s="225"/>
    </row>
    <row r="13" spans="1:24" s="7" customFormat="1" ht="18" customHeight="1">
      <c r="A13" s="226"/>
      <c r="B13" s="93"/>
      <c r="C13" s="93">
        <v>1</v>
      </c>
      <c r="D13" s="93" t="s">
        <v>20</v>
      </c>
      <c r="E13" s="93"/>
      <c r="F13" s="93"/>
      <c r="G13" s="227">
        <f aca="true" t="shared" si="2" ref="G13:M13">SUM(G14:G18)</f>
        <v>33700</v>
      </c>
      <c r="H13" s="144">
        <f t="shared" si="2"/>
        <v>6000</v>
      </c>
      <c r="I13" s="144">
        <f t="shared" si="2"/>
        <v>3000</v>
      </c>
      <c r="J13" s="144">
        <f t="shared" si="2"/>
        <v>0</v>
      </c>
      <c r="K13" s="144">
        <f t="shared" si="2"/>
        <v>0</v>
      </c>
      <c r="L13" s="228">
        <f t="shared" si="2"/>
        <v>2500</v>
      </c>
      <c r="M13" s="144">
        <f t="shared" si="2"/>
        <v>48</v>
      </c>
      <c r="N13" s="229">
        <f>SUM(N14:N18)</f>
        <v>0</v>
      </c>
      <c r="O13" s="144">
        <f>SUM(O14:O18)</f>
        <v>2000</v>
      </c>
      <c r="P13" s="230">
        <f t="shared" si="1"/>
        <v>47248</v>
      </c>
      <c r="Q13" s="225"/>
      <c r="R13" s="225"/>
      <c r="S13" s="225"/>
      <c r="T13" s="225"/>
      <c r="U13" s="225"/>
      <c r="V13" s="225"/>
      <c r="W13" s="225"/>
      <c r="X13" s="225"/>
    </row>
    <row r="14" spans="1:24" ht="14.25">
      <c r="A14" s="231"/>
      <c r="B14" s="232"/>
      <c r="C14" s="232"/>
      <c r="D14" s="232"/>
      <c r="E14" s="232">
        <v>1</v>
      </c>
      <c r="F14" s="232" t="s">
        <v>21</v>
      </c>
      <c r="G14" s="492">
        <v>33700</v>
      </c>
      <c r="H14" s="493">
        <v>6000</v>
      </c>
      <c r="I14" s="493">
        <v>3000</v>
      </c>
      <c r="J14" s="493">
        <v>0</v>
      </c>
      <c r="K14" s="493">
        <v>0</v>
      </c>
      <c r="L14" s="494">
        <v>2500</v>
      </c>
      <c r="M14" s="493">
        <v>48</v>
      </c>
      <c r="N14" s="495">
        <v>0</v>
      </c>
      <c r="O14" s="496">
        <v>2000</v>
      </c>
      <c r="P14" s="230">
        <f t="shared" si="1"/>
        <v>47248</v>
      </c>
      <c r="Q14" s="173"/>
      <c r="R14" s="173"/>
      <c r="S14" s="173"/>
      <c r="T14" s="173"/>
      <c r="U14" s="173"/>
      <c r="V14" s="173"/>
      <c r="W14" s="173"/>
      <c r="X14" s="173"/>
    </row>
    <row r="15" spans="1:24" ht="14.25">
      <c r="A15" s="231"/>
      <c r="B15" s="232"/>
      <c r="C15" s="232"/>
      <c r="D15" s="232"/>
      <c r="E15" s="232">
        <v>2</v>
      </c>
      <c r="F15" s="232" t="s">
        <v>22</v>
      </c>
      <c r="G15" s="233"/>
      <c r="H15" s="234"/>
      <c r="I15" s="234"/>
      <c r="J15" s="234"/>
      <c r="K15" s="234"/>
      <c r="L15" s="235"/>
      <c r="M15" s="234"/>
      <c r="N15" s="236"/>
      <c r="O15" s="234"/>
      <c r="P15" s="230">
        <f t="shared" si="1"/>
        <v>0</v>
      </c>
      <c r="Q15" s="173"/>
      <c r="R15" s="173"/>
      <c r="S15" s="173"/>
      <c r="T15" s="173"/>
      <c r="U15" s="173"/>
      <c r="V15" s="173"/>
      <c r="W15" s="173"/>
      <c r="X15" s="173"/>
    </row>
    <row r="16" spans="1:24" ht="14.25">
      <c r="A16" s="231"/>
      <c r="B16" s="232"/>
      <c r="C16" s="232"/>
      <c r="D16" s="232"/>
      <c r="E16" s="232">
        <v>3</v>
      </c>
      <c r="F16" s="232" t="s">
        <v>23</v>
      </c>
      <c r="G16" s="233"/>
      <c r="H16" s="234"/>
      <c r="I16" s="234"/>
      <c r="J16" s="234"/>
      <c r="K16" s="234"/>
      <c r="L16" s="235"/>
      <c r="M16" s="234"/>
      <c r="N16" s="236"/>
      <c r="O16" s="234"/>
      <c r="P16" s="230">
        <f t="shared" si="1"/>
        <v>0</v>
      </c>
      <c r="Q16" s="173"/>
      <c r="R16" s="173"/>
      <c r="S16" s="173"/>
      <c r="T16" s="173"/>
      <c r="U16" s="173"/>
      <c r="V16" s="173"/>
      <c r="W16" s="173"/>
      <c r="X16" s="173"/>
    </row>
    <row r="17" spans="1:24" ht="14.25">
      <c r="A17" s="231"/>
      <c r="B17" s="232"/>
      <c r="C17" s="232"/>
      <c r="D17" s="232"/>
      <c r="E17" s="232">
        <v>4</v>
      </c>
      <c r="F17" s="232" t="s">
        <v>24</v>
      </c>
      <c r="G17" s="233"/>
      <c r="H17" s="234"/>
      <c r="I17" s="234"/>
      <c r="J17" s="234"/>
      <c r="K17" s="234"/>
      <c r="L17" s="235"/>
      <c r="M17" s="234"/>
      <c r="N17" s="236"/>
      <c r="O17" s="234"/>
      <c r="P17" s="230">
        <f t="shared" si="1"/>
        <v>0</v>
      </c>
      <c r="Q17" s="173"/>
      <c r="R17" s="173"/>
      <c r="S17" s="173"/>
      <c r="T17" s="173"/>
      <c r="U17" s="173"/>
      <c r="V17" s="173"/>
      <c r="W17" s="173"/>
      <c r="X17" s="173"/>
    </row>
    <row r="18" spans="1:24" ht="14.25">
      <c r="A18" s="231"/>
      <c r="B18" s="232"/>
      <c r="C18" s="232"/>
      <c r="D18" s="232"/>
      <c r="E18" s="232">
        <v>5</v>
      </c>
      <c r="F18" s="232" t="s">
        <v>25</v>
      </c>
      <c r="G18" s="233"/>
      <c r="H18" s="234"/>
      <c r="I18" s="234"/>
      <c r="J18" s="234"/>
      <c r="K18" s="234"/>
      <c r="L18" s="235"/>
      <c r="M18" s="234"/>
      <c r="N18" s="236"/>
      <c r="O18" s="234"/>
      <c r="P18" s="230">
        <f t="shared" si="1"/>
        <v>0</v>
      </c>
      <c r="Q18" s="173"/>
      <c r="R18" s="173"/>
      <c r="S18" s="173"/>
      <c r="T18" s="173"/>
      <c r="U18" s="173"/>
      <c r="V18" s="173"/>
      <c r="W18" s="173"/>
      <c r="X18" s="173"/>
    </row>
    <row r="19" spans="1:24" s="7" customFormat="1" ht="18" customHeight="1">
      <c r="A19" s="226"/>
      <c r="B19" s="93"/>
      <c r="C19" s="93">
        <v>2</v>
      </c>
      <c r="D19" s="93" t="s">
        <v>20</v>
      </c>
      <c r="E19" s="93"/>
      <c r="F19" s="93"/>
      <c r="G19" s="227">
        <f aca="true" t="shared" si="3" ref="G19:M19">SUM(G20:G24)</f>
        <v>0</v>
      </c>
      <c r="H19" s="144">
        <f t="shared" si="3"/>
        <v>0</v>
      </c>
      <c r="I19" s="144">
        <f t="shared" si="3"/>
        <v>0</v>
      </c>
      <c r="J19" s="144">
        <f t="shared" si="3"/>
        <v>0</v>
      </c>
      <c r="K19" s="144">
        <f t="shared" si="3"/>
        <v>0</v>
      </c>
      <c r="L19" s="228">
        <f t="shared" si="3"/>
        <v>0</v>
      </c>
      <c r="M19" s="228">
        <f t="shared" si="3"/>
        <v>0</v>
      </c>
      <c r="N19" s="229">
        <f>SUM(N20:N24)</f>
        <v>0</v>
      </c>
      <c r="O19" s="144">
        <f>SUM(O20:O24)</f>
        <v>0</v>
      </c>
      <c r="P19" s="230">
        <f t="shared" si="1"/>
        <v>0</v>
      </c>
      <c r="Q19" s="225"/>
      <c r="R19" s="225"/>
      <c r="S19" s="225"/>
      <c r="T19" s="225"/>
      <c r="U19" s="225"/>
      <c r="V19" s="225"/>
      <c r="W19" s="225"/>
      <c r="X19" s="225"/>
    </row>
    <row r="20" spans="1:24" ht="14.25">
      <c r="A20" s="231"/>
      <c r="B20" s="232"/>
      <c r="C20" s="232"/>
      <c r="D20" s="232"/>
      <c r="E20" s="232">
        <v>1</v>
      </c>
      <c r="F20" s="232" t="s">
        <v>21</v>
      </c>
      <c r="G20" s="233"/>
      <c r="H20" s="234"/>
      <c r="I20" s="234"/>
      <c r="J20" s="234"/>
      <c r="K20" s="234"/>
      <c r="L20" s="235"/>
      <c r="M20" s="234"/>
      <c r="N20" s="236"/>
      <c r="O20" s="234"/>
      <c r="P20" s="230">
        <f t="shared" si="1"/>
        <v>0</v>
      </c>
      <c r="Q20" s="173"/>
      <c r="R20" s="173"/>
      <c r="S20" s="173"/>
      <c r="T20" s="173"/>
      <c r="U20" s="173"/>
      <c r="V20" s="173"/>
      <c r="W20" s="173"/>
      <c r="X20" s="173"/>
    </row>
    <row r="21" spans="1:24" ht="14.25">
      <c r="A21" s="231"/>
      <c r="B21" s="232"/>
      <c r="C21" s="232"/>
      <c r="D21" s="232"/>
      <c r="E21" s="232">
        <v>2</v>
      </c>
      <c r="F21" s="232" t="s">
        <v>22</v>
      </c>
      <c r="G21" s="233"/>
      <c r="H21" s="234"/>
      <c r="I21" s="234"/>
      <c r="J21" s="234"/>
      <c r="K21" s="234"/>
      <c r="L21" s="235"/>
      <c r="M21" s="234"/>
      <c r="N21" s="236"/>
      <c r="O21" s="234"/>
      <c r="P21" s="230">
        <f t="shared" si="1"/>
        <v>0</v>
      </c>
      <c r="Q21" s="173"/>
      <c r="R21" s="173"/>
      <c r="S21" s="173"/>
      <c r="T21" s="173"/>
      <c r="U21" s="173"/>
      <c r="V21" s="173"/>
      <c r="W21" s="173"/>
      <c r="X21" s="173"/>
    </row>
    <row r="22" spans="1:24" ht="14.25">
      <c r="A22" s="231"/>
      <c r="B22" s="232"/>
      <c r="C22" s="232"/>
      <c r="D22" s="232"/>
      <c r="E22" s="232">
        <v>3</v>
      </c>
      <c r="F22" s="232" t="s">
        <v>23</v>
      </c>
      <c r="G22" s="233"/>
      <c r="H22" s="234"/>
      <c r="I22" s="234"/>
      <c r="J22" s="234"/>
      <c r="K22" s="234"/>
      <c r="L22" s="235"/>
      <c r="M22" s="234"/>
      <c r="N22" s="236"/>
      <c r="O22" s="234"/>
      <c r="P22" s="230">
        <f t="shared" si="1"/>
        <v>0</v>
      </c>
      <c r="Q22" s="173"/>
      <c r="R22" s="173"/>
      <c r="S22" s="173"/>
      <c r="T22" s="173"/>
      <c r="U22" s="173"/>
      <c r="V22" s="173"/>
      <c r="W22" s="173"/>
      <c r="X22" s="173"/>
    </row>
    <row r="23" spans="1:24" ht="14.25">
      <c r="A23" s="231"/>
      <c r="B23" s="232"/>
      <c r="C23" s="232"/>
      <c r="D23" s="232"/>
      <c r="E23" s="232">
        <v>4</v>
      </c>
      <c r="F23" s="232" t="s">
        <v>24</v>
      </c>
      <c r="G23" s="233"/>
      <c r="H23" s="234"/>
      <c r="I23" s="234"/>
      <c r="J23" s="234"/>
      <c r="K23" s="234"/>
      <c r="L23" s="235"/>
      <c r="M23" s="234"/>
      <c r="N23" s="236"/>
      <c r="O23" s="234"/>
      <c r="P23" s="230">
        <f t="shared" si="1"/>
        <v>0</v>
      </c>
      <c r="Q23" s="173"/>
      <c r="R23" s="173"/>
      <c r="S23" s="173"/>
      <c r="T23" s="173"/>
      <c r="U23" s="173"/>
      <c r="V23" s="173"/>
      <c r="W23" s="173"/>
      <c r="X23" s="173"/>
    </row>
    <row r="24" spans="1:24" ht="14.25">
      <c r="A24" s="231"/>
      <c r="B24" s="232"/>
      <c r="C24" s="232"/>
      <c r="D24" s="232"/>
      <c r="E24" s="232">
        <v>5</v>
      </c>
      <c r="F24" s="232" t="s">
        <v>25</v>
      </c>
      <c r="G24" s="233"/>
      <c r="H24" s="234"/>
      <c r="I24" s="234"/>
      <c r="J24" s="234"/>
      <c r="K24" s="234"/>
      <c r="L24" s="235"/>
      <c r="M24" s="234"/>
      <c r="N24" s="236"/>
      <c r="O24" s="234"/>
      <c r="P24" s="230">
        <f t="shared" si="1"/>
        <v>0</v>
      </c>
      <c r="Q24" s="173"/>
      <c r="R24" s="173"/>
      <c r="S24" s="173"/>
      <c r="T24" s="173"/>
      <c r="U24" s="173"/>
      <c r="V24" s="173"/>
      <c r="W24" s="173"/>
      <c r="X24" s="173"/>
    </row>
    <row r="25" spans="1:24" s="7" customFormat="1" ht="18" customHeight="1">
      <c r="A25" s="226"/>
      <c r="B25" s="93"/>
      <c r="C25" s="93">
        <v>3</v>
      </c>
      <c r="D25" s="93" t="s">
        <v>20</v>
      </c>
      <c r="E25" s="93"/>
      <c r="F25" s="93"/>
      <c r="G25" s="227">
        <f aca="true" t="shared" si="4" ref="G25:M25">SUM(G26:G30)</f>
        <v>0</v>
      </c>
      <c r="H25" s="144">
        <f t="shared" si="4"/>
        <v>0</v>
      </c>
      <c r="I25" s="144">
        <f t="shared" si="4"/>
        <v>0</v>
      </c>
      <c r="J25" s="144">
        <f t="shared" si="4"/>
        <v>0</v>
      </c>
      <c r="K25" s="144">
        <f t="shared" si="4"/>
        <v>0</v>
      </c>
      <c r="L25" s="228">
        <f t="shared" si="4"/>
        <v>0</v>
      </c>
      <c r="M25" s="228">
        <f t="shared" si="4"/>
        <v>0</v>
      </c>
      <c r="N25" s="229">
        <f>SUM(N26:N30)</f>
        <v>0</v>
      </c>
      <c r="O25" s="144">
        <f>SUM(O26:O30)</f>
        <v>0</v>
      </c>
      <c r="P25" s="230">
        <f t="shared" si="1"/>
        <v>0</v>
      </c>
      <c r="Q25" s="225"/>
      <c r="R25" s="225"/>
      <c r="S25" s="225"/>
      <c r="T25" s="225"/>
      <c r="U25" s="225"/>
      <c r="V25" s="225"/>
      <c r="W25" s="225"/>
      <c r="X25" s="225"/>
    </row>
    <row r="26" spans="1:24" ht="14.25">
      <c r="A26" s="231"/>
      <c r="B26" s="232"/>
      <c r="C26" s="232"/>
      <c r="D26" s="232"/>
      <c r="E26" s="232">
        <v>1</v>
      </c>
      <c r="F26" s="232" t="s">
        <v>21</v>
      </c>
      <c r="G26" s="233"/>
      <c r="H26" s="234"/>
      <c r="I26" s="234"/>
      <c r="J26" s="234"/>
      <c r="K26" s="234"/>
      <c r="L26" s="235"/>
      <c r="M26" s="234"/>
      <c r="N26" s="236"/>
      <c r="O26" s="234"/>
      <c r="P26" s="230">
        <f t="shared" si="1"/>
        <v>0</v>
      </c>
      <c r="Q26" s="173"/>
      <c r="R26" s="173"/>
      <c r="S26" s="173"/>
      <c r="T26" s="173"/>
      <c r="U26" s="173"/>
      <c r="V26" s="173"/>
      <c r="W26" s="173"/>
      <c r="X26" s="173"/>
    </row>
    <row r="27" spans="1:24" ht="14.25">
      <c r="A27" s="231"/>
      <c r="B27" s="232"/>
      <c r="C27" s="232"/>
      <c r="D27" s="232"/>
      <c r="E27" s="232">
        <v>2</v>
      </c>
      <c r="F27" s="232" t="s">
        <v>22</v>
      </c>
      <c r="G27" s="233"/>
      <c r="H27" s="234"/>
      <c r="I27" s="234"/>
      <c r="J27" s="234"/>
      <c r="K27" s="234"/>
      <c r="L27" s="235"/>
      <c r="M27" s="234"/>
      <c r="N27" s="236"/>
      <c r="O27" s="234"/>
      <c r="P27" s="230">
        <f t="shared" si="1"/>
        <v>0</v>
      </c>
      <c r="Q27" s="173"/>
      <c r="R27" s="173"/>
      <c r="S27" s="173"/>
      <c r="T27" s="173"/>
      <c r="U27" s="173"/>
      <c r="V27" s="173"/>
      <c r="W27" s="173"/>
      <c r="X27" s="173"/>
    </row>
    <row r="28" spans="1:24" ht="14.25">
      <c r="A28" s="231"/>
      <c r="B28" s="232"/>
      <c r="C28" s="232"/>
      <c r="D28" s="232"/>
      <c r="E28" s="232">
        <v>3</v>
      </c>
      <c r="F28" s="232" t="s">
        <v>23</v>
      </c>
      <c r="G28" s="233"/>
      <c r="H28" s="234"/>
      <c r="I28" s="234"/>
      <c r="J28" s="234"/>
      <c r="K28" s="234"/>
      <c r="L28" s="235"/>
      <c r="M28" s="234"/>
      <c r="N28" s="236"/>
      <c r="O28" s="234"/>
      <c r="P28" s="230">
        <f t="shared" si="1"/>
        <v>0</v>
      </c>
      <c r="Q28" s="173"/>
      <c r="R28" s="173"/>
      <c r="S28" s="173"/>
      <c r="T28" s="173"/>
      <c r="U28" s="173"/>
      <c r="V28" s="173"/>
      <c r="W28" s="173"/>
      <c r="X28" s="173"/>
    </row>
    <row r="29" spans="1:24" ht="14.25">
      <c r="A29" s="231"/>
      <c r="B29" s="232"/>
      <c r="C29" s="232"/>
      <c r="D29" s="232"/>
      <c r="E29" s="232">
        <v>4</v>
      </c>
      <c r="F29" s="232" t="s">
        <v>24</v>
      </c>
      <c r="G29" s="233"/>
      <c r="H29" s="234"/>
      <c r="I29" s="234"/>
      <c r="J29" s="234"/>
      <c r="K29" s="234"/>
      <c r="L29" s="235"/>
      <c r="M29" s="234"/>
      <c r="N29" s="236"/>
      <c r="O29" s="234"/>
      <c r="P29" s="230">
        <f t="shared" si="1"/>
        <v>0</v>
      </c>
      <c r="Q29" s="173"/>
      <c r="R29" s="173"/>
      <c r="S29" s="173"/>
      <c r="T29" s="173"/>
      <c r="U29" s="173"/>
      <c r="V29" s="173"/>
      <c r="W29" s="173"/>
      <c r="X29" s="173"/>
    </row>
    <row r="30" spans="1:24" ht="14.25">
      <c r="A30" s="231"/>
      <c r="B30" s="232"/>
      <c r="C30" s="232"/>
      <c r="D30" s="232"/>
      <c r="E30" s="232">
        <v>5</v>
      </c>
      <c r="F30" s="232" t="s">
        <v>25</v>
      </c>
      <c r="G30" s="233"/>
      <c r="H30" s="234"/>
      <c r="I30" s="234"/>
      <c r="J30" s="234"/>
      <c r="K30" s="234"/>
      <c r="L30" s="235"/>
      <c r="M30" s="234"/>
      <c r="N30" s="236"/>
      <c r="O30" s="234"/>
      <c r="P30" s="230">
        <f t="shared" si="1"/>
        <v>0</v>
      </c>
      <c r="Q30" s="173"/>
      <c r="R30" s="173"/>
      <c r="S30" s="173"/>
      <c r="T30" s="173"/>
      <c r="U30" s="173"/>
      <c r="V30" s="173"/>
      <c r="W30" s="173"/>
      <c r="X30" s="173"/>
    </row>
    <row r="31" spans="1:24" s="7" customFormat="1" ht="18" customHeight="1">
      <c r="A31" s="226"/>
      <c r="B31" s="93"/>
      <c r="C31" s="93">
        <v>4</v>
      </c>
      <c r="D31" s="93" t="s">
        <v>20</v>
      </c>
      <c r="E31" s="93"/>
      <c r="F31" s="93"/>
      <c r="G31" s="227">
        <f aca="true" t="shared" si="5" ref="G31:M31">SUM(G32:G36)</f>
        <v>0</v>
      </c>
      <c r="H31" s="144">
        <f t="shared" si="5"/>
        <v>0</v>
      </c>
      <c r="I31" s="144">
        <f t="shared" si="5"/>
        <v>0</v>
      </c>
      <c r="J31" s="144">
        <f t="shared" si="5"/>
        <v>0</v>
      </c>
      <c r="K31" s="144">
        <f t="shared" si="5"/>
        <v>0</v>
      </c>
      <c r="L31" s="228">
        <f t="shared" si="5"/>
        <v>0</v>
      </c>
      <c r="M31" s="228">
        <f t="shared" si="5"/>
        <v>0</v>
      </c>
      <c r="N31" s="229">
        <f>SUM(N32:N36)</f>
        <v>0</v>
      </c>
      <c r="O31" s="144">
        <f>SUM(O32:O36)</f>
        <v>0</v>
      </c>
      <c r="P31" s="230">
        <f t="shared" si="1"/>
        <v>0</v>
      </c>
      <c r="Q31" s="225"/>
      <c r="R31" s="225"/>
      <c r="S31" s="225"/>
      <c r="T31" s="225"/>
      <c r="U31" s="225"/>
      <c r="V31" s="225"/>
      <c r="W31" s="225"/>
      <c r="X31" s="225"/>
    </row>
    <row r="32" spans="1:24" ht="14.25">
      <c r="A32" s="231"/>
      <c r="B32" s="232"/>
      <c r="C32" s="232"/>
      <c r="D32" s="232"/>
      <c r="E32" s="232">
        <v>1</v>
      </c>
      <c r="F32" s="232" t="s">
        <v>21</v>
      </c>
      <c r="G32" s="233"/>
      <c r="H32" s="234"/>
      <c r="I32" s="234"/>
      <c r="J32" s="234"/>
      <c r="K32" s="234"/>
      <c r="L32" s="235"/>
      <c r="M32" s="234"/>
      <c r="N32" s="236"/>
      <c r="O32" s="234"/>
      <c r="P32" s="230">
        <f t="shared" si="1"/>
        <v>0</v>
      </c>
      <c r="Q32" s="173"/>
      <c r="R32" s="173"/>
      <c r="S32" s="173"/>
      <c r="T32" s="173"/>
      <c r="U32" s="173"/>
      <c r="V32" s="173"/>
      <c r="W32" s="173"/>
      <c r="X32" s="173"/>
    </row>
    <row r="33" spans="1:24" ht="14.25">
      <c r="A33" s="231"/>
      <c r="B33" s="232"/>
      <c r="C33" s="232"/>
      <c r="D33" s="232"/>
      <c r="E33" s="232">
        <v>2</v>
      </c>
      <c r="F33" s="232" t="s">
        <v>22</v>
      </c>
      <c r="G33" s="233"/>
      <c r="H33" s="234"/>
      <c r="I33" s="234"/>
      <c r="J33" s="234"/>
      <c r="K33" s="234"/>
      <c r="L33" s="235"/>
      <c r="M33" s="234"/>
      <c r="N33" s="236"/>
      <c r="O33" s="234"/>
      <c r="P33" s="230">
        <f t="shared" si="1"/>
        <v>0</v>
      </c>
      <c r="Q33" s="173"/>
      <c r="R33" s="173"/>
      <c r="S33" s="173"/>
      <c r="T33" s="173"/>
      <c r="U33" s="173"/>
      <c r="V33" s="173"/>
      <c r="W33" s="173"/>
      <c r="X33" s="173"/>
    </row>
    <row r="34" spans="1:24" ht="14.25">
      <c r="A34" s="231"/>
      <c r="B34" s="232"/>
      <c r="C34" s="232"/>
      <c r="D34" s="232"/>
      <c r="E34" s="232">
        <v>3</v>
      </c>
      <c r="F34" s="232" t="s">
        <v>23</v>
      </c>
      <c r="G34" s="233"/>
      <c r="H34" s="234"/>
      <c r="I34" s="234"/>
      <c r="J34" s="234"/>
      <c r="K34" s="234"/>
      <c r="L34" s="235"/>
      <c r="M34" s="234"/>
      <c r="N34" s="236"/>
      <c r="O34" s="234"/>
      <c r="P34" s="230">
        <f t="shared" si="1"/>
        <v>0</v>
      </c>
      <c r="Q34" s="173"/>
      <c r="R34" s="173"/>
      <c r="S34" s="173"/>
      <c r="T34" s="173"/>
      <c r="U34" s="173"/>
      <c r="V34" s="173"/>
      <c r="W34" s="173"/>
      <c r="X34" s="173"/>
    </row>
    <row r="35" spans="1:24" ht="14.25">
      <c r="A35" s="231"/>
      <c r="B35" s="232"/>
      <c r="C35" s="232"/>
      <c r="D35" s="232"/>
      <c r="E35" s="232">
        <v>4</v>
      </c>
      <c r="F35" s="232" t="s">
        <v>24</v>
      </c>
      <c r="G35" s="233"/>
      <c r="H35" s="234"/>
      <c r="I35" s="234"/>
      <c r="J35" s="234"/>
      <c r="K35" s="234"/>
      <c r="L35" s="235"/>
      <c r="M35" s="234"/>
      <c r="N35" s="236"/>
      <c r="O35" s="234"/>
      <c r="P35" s="230">
        <f t="shared" si="1"/>
        <v>0</v>
      </c>
      <c r="Q35" s="173"/>
      <c r="R35" s="173"/>
      <c r="S35" s="173"/>
      <c r="T35" s="173"/>
      <c r="U35" s="173"/>
      <c r="V35" s="173"/>
      <c r="W35" s="173"/>
      <c r="X35" s="173"/>
    </row>
    <row r="36" spans="1:24" ht="14.25">
      <c r="A36" s="231"/>
      <c r="B36" s="232"/>
      <c r="C36" s="232"/>
      <c r="D36" s="232"/>
      <c r="E36" s="232">
        <v>5</v>
      </c>
      <c r="F36" s="232" t="s">
        <v>25</v>
      </c>
      <c r="G36" s="233"/>
      <c r="H36" s="234"/>
      <c r="I36" s="234"/>
      <c r="J36" s="234"/>
      <c r="K36" s="234"/>
      <c r="L36" s="235"/>
      <c r="M36" s="234"/>
      <c r="N36" s="236"/>
      <c r="O36" s="234"/>
      <c r="P36" s="230">
        <f t="shared" si="1"/>
        <v>0</v>
      </c>
      <c r="Q36" s="173"/>
      <c r="R36" s="173"/>
      <c r="S36" s="173"/>
      <c r="T36" s="173"/>
      <c r="U36" s="173"/>
      <c r="V36" s="173"/>
      <c r="W36" s="173"/>
      <c r="X36" s="173"/>
    </row>
    <row r="37" spans="1:24" s="7" customFormat="1" ht="18" customHeight="1">
      <c r="A37" s="226"/>
      <c r="B37" s="93"/>
      <c r="C37" s="93">
        <v>5</v>
      </c>
      <c r="D37" s="93" t="s">
        <v>20</v>
      </c>
      <c r="E37" s="93"/>
      <c r="F37" s="93"/>
      <c r="G37" s="227">
        <f aca="true" t="shared" si="6" ref="G37:M37">SUM(G38:G42)</f>
        <v>0</v>
      </c>
      <c r="H37" s="144">
        <f t="shared" si="6"/>
        <v>0</v>
      </c>
      <c r="I37" s="144">
        <f t="shared" si="6"/>
        <v>0</v>
      </c>
      <c r="J37" s="144">
        <f t="shared" si="6"/>
        <v>0</v>
      </c>
      <c r="K37" s="144">
        <f t="shared" si="6"/>
        <v>0</v>
      </c>
      <c r="L37" s="228">
        <f t="shared" si="6"/>
        <v>0</v>
      </c>
      <c r="M37" s="228">
        <f t="shared" si="6"/>
        <v>0</v>
      </c>
      <c r="N37" s="229">
        <f>SUM(N38:N42)</f>
        <v>0</v>
      </c>
      <c r="O37" s="144">
        <f>SUM(O38:O42)</f>
        <v>0</v>
      </c>
      <c r="P37" s="230">
        <f t="shared" si="1"/>
        <v>0</v>
      </c>
      <c r="Q37" s="225"/>
      <c r="R37" s="225"/>
      <c r="S37" s="225"/>
      <c r="T37" s="225"/>
      <c r="U37" s="225"/>
      <c r="V37" s="225"/>
      <c r="W37" s="225"/>
      <c r="X37" s="225"/>
    </row>
    <row r="38" spans="1:24" s="7" customFormat="1" ht="14.25">
      <c r="A38" s="226"/>
      <c r="B38" s="93"/>
      <c r="C38" s="93"/>
      <c r="D38" s="232"/>
      <c r="E38" s="232">
        <v>1</v>
      </c>
      <c r="F38" s="232" t="s">
        <v>21</v>
      </c>
      <c r="G38" s="227"/>
      <c r="H38" s="144"/>
      <c r="I38" s="144"/>
      <c r="J38" s="144"/>
      <c r="K38" s="144"/>
      <c r="L38" s="228"/>
      <c r="M38" s="144"/>
      <c r="N38" s="229"/>
      <c r="O38" s="144"/>
      <c r="P38" s="230">
        <f t="shared" si="1"/>
        <v>0</v>
      </c>
      <c r="Q38" s="225"/>
      <c r="R38" s="225"/>
      <c r="S38" s="225"/>
      <c r="T38" s="225"/>
      <c r="U38" s="225"/>
      <c r="V38" s="225"/>
      <c r="W38" s="225"/>
      <c r="X38" s="225"/>
    </row>
    <row r="39" spans="1:24" s="7" customFormat="1" ht="14.25">
      <c r="A39" s="226"/>
      <c r="B39" s="93"/>
      <c r="C39" s="93"/>
      <c r="D39" s="232"/>
      <c r="E39" s="232">
        <v>2</v>
      </c>
      <c r="F39" s="232" t="s">
        <v>22</v>
      </c>
      <c r="G39" s="227"/>
      <c r="H39" s="144"/>
      <c r="I39" s="144"/>
      <c r="J39" s="144"/>
      <c r="K39" s="144"/>
      <c r="L39" s="228"/>
      <c r="M39" s="144"/>
      <c r="N39" s="229"/>
      <c r="O39" s="144"/>
      <c r="P39" s="230">
        <f t="shared" si="1"/>
        <v>0</v>
      </c>
      <c r="Q39" s="225"/>
      <c r="R39" s="225"/>
      <c r="S39" s="225"/>
      <c r="T39" s="225"/>
      <c r="U39" s="225"/>
      <c r="V39" s="225"/>
      <c r="W39" s="225"/>
      <c r="X39" s="225"/>
    </row>
    <row r="40" spans="1:24" s="7" customFormat="1" ht="14.25">
      <c r="A40" s="226"/>
      <c r="B40" s="93"/>
      <c r="C40" s="93"/>
      <c r="D40" s="232"/>
      <c r="E40" s="232">
        <v>3</v>
      </c>
      <c r="F40" s="232" t="s">
        <v>23</v>
      </c>
      <c r="G40" s="227"/>
      <c r="H40" s="144"/>
      <c r="I40" s="144"/>
      <c r="J40" s="144"/>
      <c r="K40" s="144"/>
      <c r="L40" s="228"/>
      <c r="M40" s="144"/>
      <c r="N40" s="229"/>
      <c r="O40" s="144"/>
      <c r="P40" s="230">
        <f t="shared" si="1"/>
        <v>0</v>
      </c>
      <c r="Q40" s="225"/>
      <c r="R40" s="225"/>
      <c r="S40" s="225"/>
      <c r="T40" s="225"/>
      <c r="U40" s="225"/>
      <c r="V40" s="225"/>
      <c r="W40" s="225"/>
      <c r="X40" s="225"/>
    </row>
    <row r="41" spans="1:24" s="7" customFormat="1" ht="14.25">
      <c r="A41" s="226"/>
      <c r="B41" s="93"/>
      <c r="C41" s="93"/>
      <c r="D41" s="232"/>
      <c r="E41" s="232">
        <v>4</v>
      </c>
      <c r="F41" s="232" t="s">
        <v>24</v>
      </c>
      <c r="G41" s="227"/>
      <c r="H41" s="144"/>
      <c r="I41" s="144"/>
      <c r="J41" s="144"/>
      <c r="K41" s="144"/>
      <c r="L41" s="228"/>
      <c r="M41" s="144"/>
      <c r="N41" s="229"/>
      <c r="O41" s="144"/>
      <c r="P41" s="230">
        <f t="shared" si="1"/>
        <v>0</v>
      </c>
      <c r="Q41" s="225"/>
      <c r="R41" s="225"/>
      <c r="S41" s="225"/>
      <c r="T41" s="225"/>
      <c r="U41" s="225"/>
      <c r="V41" s="225"/>
      <c r="W41" s="225"/>
      <c r="X41" s="225"/>
    </row>
    <row r="42" spans="1:24" ht="15" thickBot="1">
      <c r="A42" s="237"/>
      <c r="B42" s="238"/>
      <c r="C42" s="238"/>
      <c r="D42" s="238"/>
      <c r="E42" s="238">
        <v>5</v>
      </c>
      <c r="F42" s="239" t="s">
        <v>25</v>
      </c>
      <c r="G42" s="240"/>
      <c r="H42" s="241"/>
      <c r="I42" s="241"/>
      <c r="J42" s="241"/>
      <c r="K42" s="241"/>
      <c r="L42" s="242"/>
      <c r="M42" s="241"/>
      <c r="N42" s="243"/>
      <c r="O42" s="241"/>
      <c r="P42" s="244">
        <f t="shared" si="1"/>
        <v>0</v>
      </c>
      <c r="Q42" s="173"/>
      <c r="R42" s="173"/>
      <c r="S42" s="173"/>
      <c r="T42" s="173"/>
      <c r="U42" s="173"/>
      <c r="V42" s="173"/>
      <c r="W42" s="173"/>
      <c r="X42" s="173"/>
    </row>
    <row r="43" spans="1:24" ht="12.75" customHeight="1" thickTop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</row>
    <row r="44" spans="1:24" ht="37.5" customHeight="1">
      <c r="A44" s="173"/>
      <c r="B44" s="173"/>
      <c r="C44" s="173"/>
      <c r="D44" s="173"/>
      <c r="E44" s="173"/>
      <c r="F44" s="605" t="s">
        <v>135</v>
      </c>
      <c r="G44" s="172" t="s">
        <v>53</v>
      </c>
      <c r="H44" s="172" t="s">
        <v>221</v>
      </c>
      <c r="I44" s="246"/>
      <c r="J44" s="173"/>
      <c r="K44" s="605" t="s">
        <v>134</v>
      </c>
      <c r="L44" s="172" t="s">
        <v>53</v>
      </c>
      <c r="M44" s="172" t="s">
        <v>222</v>
      </c>
      <c r="N44" s="246"/>
      <c r="O44" s="173"/>
      <c r="P44" s="173"/>
      <c r="Q44" s="173"/>
      <c r="R44" s="173"/>
      <c r="S44" s="173"/>
      <c r="T44" s="173"/>
      <c r="U44" s="173"/>
      <c r="V44" s="173"/>
      <c r="W44" s="173"/>
      <c r="X44" s="173"/>
    </row>
    <row r="45" spans="1:24" ht="14.25">
      <c r="A45" s="173"/>
      <c r="B45" s="173"/>
      <c r="C45" s="173"/>
      <c r="D45" s="173"/>
      <c r="E45" s="173"/>
      <c r="F45" s="606"/>
      <c r="G45" s="172" t="s">
        <v>125</v>
      </c>
      <c r="H45" s="245"/>
      <c r="I45" s="246"/>
      <c r="J45" s="173"/>
      <c r="K45" s="606"/>
      <c r="L45" s="172" t="s">
        <v>125</v>
      </c>
      <c r="M45" s="245"/>
      <c r="N45" s="246"/>
      <c r="O45" s="173"/>
      <c r="P45" s="173"/>
      <c r="Q45" s="173"/>
      <c r="R45" s="173"/>
      <c r="S45" s="173"/>
      <c r="T45" s="173"/>
      <c r="U45" s="173"/>
      <c r="V45" s="173"/>
      <c r="W45" s="173"/>
      <c r="X45" s="173"/>
    </row>
    <row r="46" spans="1:24" ht="15.75">
      <c r="A46" s="173"/>
      <c r="B46" s="173"/>
      <c r="C46" s="173"/>
      <c r="D46" s="173"/>
      <c r="E46" s="173"/>
      <c r="F46" s="607"/>
      <c r="G46" s="172" t="s">
        <v>54</v>
      </c>
      <c r="H46" s="597" t="s">
        <v>244</v>
      </c>
      <c r="I46" s="598"/>
      <c r="J46" s="173"/>
      <c r="K46" s="607"/>
      <c r="L46" s="172" t="s">
        <v>54</v>
      </c>
      <c r="M46" s="247"/>
      <c r="N46" s="248"/>
      <c r="O46" s="173"/>
      <c r="P46" s="173"/>
      <c r="Q46" s="173"/>
      <c r="R46" s="173"/>
      <c r="S46" s="173"/>
      <c r="T46" s="173"/>
      <c r="U46" s="173"/>
      <c r="V46" s="173"/>
      <c r="W46" s="173"/>
      <c r="X46" s="173"/>
    </row>
    <row r="47" spans="1:24" ht="14.25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</row>
    <row r="48" spans="1:24" ht="14.25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</row>
    <row r="49" spans="1:24" ht="14.2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</row>
    <row r="50" spans="1:24" ht="14.2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</row>
    <row r="51" spans="1:24" ht="14.2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</row>
    <row r="52" spans="1:24" ht="14.25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</row>
    <row r="53" spans="1:24" ht="14.2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</row>
    <row r="54" spans="1:24" ht="14.25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</row>
    <row r="55" spans="1:24" ht="14.25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</row>
    <row r="56" spans="1:24" ht="14.2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</row>
    <row r="57" spans="1:24" ht="14.2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</row>
    <row r="58" spans="1:24" ht="14.25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4" ht="14.25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</row>
    <row r="60" spans="1:24" ht="14.25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</row>
    <row r="61" spans="1:24" ht="14.25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</row>
    <row r="62" spans="1:24" ht="14.2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</row>
    <row r="63" spans="1:24" ht="14.25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</row>
    <row r="64" spans="1:24" ht="14.25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</row>
    <row r="65" spans="1:24" ht="14.2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</row>
    <row r="66" spans="1:24" ht="14.25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</row>
    <row r="67" spans="1:24" ht="14.25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</row>
    <row r="68" spans="1:24" ht="14.25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</row>
    <row r="69" spans="1:24" ht="14.25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</row>
    <row r="70" spans="1:24" ht="14.25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</row>
    <row r="71" spans="1:24" ht="14.25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</row>
    <row r="72" spans="1:24" ht="14.25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</row>
    <row r="73" spans="1:24" ht="14.25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</row>
    <row r="74" spans="1:24" ht="14.2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</row>
    <row r="75" spans="1:24" ht="14.25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</row>
    <row r="76" spans="1:24" ht="14.25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</row>
    <row r="77" spans="1:24" ht="14.2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</row>
    <row r="78" spans="1:24" ht="14.25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</row>
    <row r="79" spans="1:24" ht="14.2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</row>
    <row r="80" spans="1:24" ht="14.25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</row>
    <row r="81" spans="1:24" ht="14.25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</row>
    <row r="82" spans="1:24" ht="14.25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</row>
    <row r="83" spans="1:24" ht="14.25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</row>
    <row r="84" spans="1:24" ht="14.25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</row>
    <row r="85" spans="1:24" ht="14.25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</row>
    <row r="86" spans="1:24" ht="14.25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</row>
    <row r="87" spans="1:24" ht="14.25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</row>
    <row r="88" spans="1:24" ht="14.25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</row>
    <row r="89" spans="1:24" ht="14.25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</row>
    <row r="90" spans="1:24" ht="14.25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</row>
    <row r="91" spans="1:24" ht="14.2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</row>
    <row r="92" spans="1:24" ht="14.25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</row>
    <row r="93" spans="1:24" ht="14.25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</row>
    <row r="94" spans="1:24" ht="14.25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</row>
    <row r="95" spans="1:24" ht="14.25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</row>
    <row r="96" spans="1:24" ht="14.25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</row>
    <row r="97" spans="1:24" ht="14.25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</row>
    <row r="98" spans="1:24" ht="14.25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</row>
    <row r="99" spans="1:24" ht="14.25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</row>
    <row r="100" spans="1:24" ht="14.25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</row>
    <row r="101" spans="1:24" ht="14.25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</row>
    <row r="102" spans="1:24" ht="14.25">
      <c r="A102" s="173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</row>
    <row r="103" spans="1:24" ht="14.25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</row>
    <row r="104" spans="1:24" ht="14.25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</row>
    <row r="105" spans="1:24" ht="14.25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</row>
    <row r="106" spans="1:24" ht="14.25">
      <c r="A106" s="173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</row>
    <row r="107" spans="1:24" ht="14.25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</row>
    <row r="108" spans="1:24" ht="14.25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</row>
    <row r="109" spans="1:24" ht="14.25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</row>
    <row r="110" spans="1:24" ht="14.25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</row>
    <row r="111" spans="1:24" ht="14.25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</row>
  </sheetData>
  <sheetProtection/>
  <mergeCells count="6">
    <mergeCell ref="A3:F3"/>
    <mergeCell ref="N4:P4"/>
    <mergeCell ref="H6:K6"/>
    <mergeCell ref="F44:F46"/>
    <mergeCell ref="K44:K46"/>
    <mergeCell ref="H46:I4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3" r:id="rId1"/>
  <headerFooter alignWithMargins="0">
    <oddFooter>&amp;R1.A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3">
      <selection activeCell="H19" sqref="H19:J19"/>
    </sheetView>
  </sheetViews>
  <sheetFormatPr defaultColWidth="9.140625" defaultRowHeight="12.75"/>
  <cols>
    <col min="1" max="1" width="33.57421875" style="0" customWidth="1"/>
    <col min="2" max="2" width="17.140625" style="0" customWidth="1"/>
    <col min="3" max="3" width="40.7109375" style="0" customWidth="1"/>
    <col min="4" max="4" width="14.28125" style="0" customWidth="1"/>
    <col min="5" max="5" width="16.421875" style="0" customWidth="1"/>
    <col min="7" max="7" width="11.8515625" style="0" customWidth="1"/>
    <col min="8" max="8" width="13.28125" style="0" customWidth="1"/>
    <col min="9" max="11" width="9.28125" style="0" bestFit="1" customWidth="1"/>
    <col min="12" max="12" width="10.140625" style="0" bestFit="1" customWidth="1"/>
    <col min="13" max="13" width="20.57421875" style="0" customWidth="1"/>
    <col min="14" max="14" width="9.28125" style="0" bestFit="1" customWidth="1"/>
  </cols>
  <sheetData>
    <row r="1" spans="1:19" ht="12.75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</row>
    <row r="2" spans="1:19" ht="14.25">
      <c r="A2" s="127" t="s">
        <v>130</v>
      </c>
      <c r="B2" s="120"/>
      <c r="C2" s="120"/>
      <c r="D2" s="120"/>
      <c r="E2" s="120"/>
      <c r="F2" s="120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</row>
    <row r="3" spans="1:22" ht="15.75">
      <c r="A3" s="437"/>
      <c r="B3" s="462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09"/>
      <c r="U3" s="409"/>
      <c r="V3" s="409"/>
    </row>
    <row r="4" spans="1:22" ht="15.75">
      <c r="A4" s="437"/>
      <c r="B4" s="463"/>
      <c r="C4" s="464"/>
      <c r="D4" s="463"/>
      <c r="E4" s="463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11"/>
      <c r="U4" s="410"/>
      <c r="V4" s="409"/>
    </row>
    <row r="5" spans="1:22" ht="47.25" customHeight="1" thickBot="1">
      <c r="A5" s="613" t="s">
        <v>219</v>
      </c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263"/>
      <c r="O5" s="263"/>
      <c r="P5" s="263"/>
      <c r="Q5" s="263"/>
      <c r="R5" s="263"/>
      <c r="S5" s="263"/>
      <c r="V5" s="437"/>
    </row>
    <row r="6" spans="1:13" ht="32.25" thickBot="1">
      <c r="A6" s="446" t="s">
        <v>171</v>
      </c>
      <c r="B6" s="446" t="s">
        <v>172</v>
      </c>
      <c r="C6" s="442" t="s">
        <v>173</v>
      </c>
      <c r="D6" s="443" t="s">
        <v>174</v>
      </c>
      <c r="E6" s="443" t="s">
        <v>175</v>
      </c>
      <c r="F6" s="444" t="s">
        <v>30</v>
      </c>
      <c r="G6" s="444" t="s">
        <v>176</v>
      </c>
      <c r="H6" s="443" t="s">
        <v>217</v>
      </c>
      <c r="I6" s="443" t="s">
        <v>181</v>
      </c>
      <c r="J6" s="443" t="s">
        <v>187</v>
      </c>
      <c r="K6" s="445" t="s">
        <v>218</v>
      </c>
      <c r="L6" s="446" t="s">
        <v>177</v>
      </c>
      <c r="M6" s="470" t="s">
        <v>178</v>
      </c>
    </row>
    <row r="7" spans="1:13" ht="66.75" customHeight="1">
      <c r="A7" s="611" t="s">
        <v>179</v>
      </c>
      <c r="B7" s="440">
        <v>1</v>
      </c>
      <c r="C7" s="553" t="s">
        <v>216</v>
      </c>
      <c r="D7" s="438"/>
      <c r="E7" s="438"/>
      <c r="F7" s="461"/>
      <c r="G7" s="439"/>
      <c r="H7" s="440"/>
      <c r="I7" s="440"/>
      <c r="J7" s="440"/>
      <c r="K7" s="441"/>
      <c r="L7" s="440"/>
      <c r="M7" s="619"/>
    </row>
    <row r="8" spans="1:13" ht="96" customHeight="1">
      <c r="A8" s="611"/>
      <c r="B8" s="420">
        <v>2</v>
      </c>
      <c r="C8" s="452"/>
      <c r="D8" s="415"/>
      <c r="E8" s="416"/>
      <c r="F8" s="461"/>
      <c r="G8" s="420"/>
      <c r="H8" s="453"/>
      <c r="I8" s="453"/>
      <c r="J8" s="454"/>
      <c r="K8" s="453"/>
      <c r="L8" s="440">
        <f aca="true" t="shared" si="0" ref="L8:L15">SUM(H8:K8)</f>
        <v>0</v>
      </c>
      <c r="M8" s="620"/>
    </row>
    <row r="9" spans="1:13" ht="47.25" customHeight="1">
      <c r="A9" s="618"/>
      <c r="B9" s="421">
        <v>3</v>
      </c>
      <c r="C9" s="436"/>
      <c r="D9" s="447"/>
      <c r="E9" s="448"/>
      <c r="F9" s="465"/>
      <c r="G9" s="449"/>
      <c r="H9" s="450"/>
      <c r="I9" s="424"/>
      <c r="J9" s="431"/>
      <c r="K9" s="451"/>
      <c r="L9" s="440">
        <f t="shared" si="0"/>
        <v>0</v>
      </c>
      <c r="M9" s="621"/>
    </row>
    <row r="10" spans="1:13" ht="15.75">
      <c r="A10" s="610"/>
      <c r="B10" s="458">
        <v>1</v>
      </c>
      <c r="C10" s="455"/>
      <c r="D10" s="413"/>
      <c r="E10" s="413"/>
      <c r="F10" s="468"/>
      <c r="G10" s="414" t="s">
        <v>84</v>
      </c>
      <c r="H10" s="426"/>
      <c r="I10" s="427"/>
      <c r="J10" s="426"/>
      <c r="K10" s="428"/>
      <c r="L10" s="412">
        <f t="shared" si="0"/>
        <v>0</v>
      </c>
      <c r="M10" s="471"/>
    </row>
    <row r="11" spans="1:13" ht="15.75">
      <c r="A11" s="611"/>
      <c r="B11" s="459">
        <v>2</v>
      </c>
      <c r="C11" s="457"/>
      <c r="D11" s="415"/>
      <c r="E11" s="415"/>
      <c r="F11" s="461"/>
      <c r="G11" s="429"/>
      <c r="H11" s="417"/>
      <c r="I11" s="418"/>
      <c r="J11" s="419"/>
      <c r="K11" s="472"/>
      <c r="L11" s="420">
        <f t="shared" si="0"/>
        <v>0</v>
      </c>
      <c r="M11" s="473"/>
    </row>
    <row r="12" spans="1:13" ht="15.75">
      <c r="A12" s="618"/>
      <c r="B12" s="460">
        <v>3</v>
      </c>
      <c r="C12" s="456"/>
      <c r="D12" s="422"/>
      <c r="E12" s="423"/>
      <c r="F12" s="469"/>
      <c r="G12" s="423"/>
      <c r="H12" s="430"/>
      <c r="I12" s="431"/>
      <c r="J12" s="425"/>
      <c r="K12" s="432"/>
      <c r="L12" s="440">
        <f t="shared" si="0"/>
        <v>0</v>
      </c>
      <c r="M12" s="474"/>
    </row>
    <row r="13" spans="1:13" ht="15.75">
      <c r="A13" s="610"/>
      <c r="B13" s="458">
        <v>1</v>
      </c>
      <c r="C13" s="455"/>
      <c r="D13" s="413"/>
      <c r="E13" s="413"/>
      <c r="F13" s="468"/>
      <c r="G13" s="414"/>
      <c r="H13" s="426"/>
      <c r="I13" s="426"/>
      <c r="J13" s="426"/>
      <c r="K13" s="433"/>
      <c r="L13" s="412">
        <f t="shared" si="0"/>
        <v>0</v>
      </c>
      <c r="M13" s="471"/>
    </row>
    <row r="14" spans="1:13" ht="15.75">
      <c r="A14" s="611"/>
      <c r="B14" s="459">
        <v>2</v>
      </c>
      <c r="C14" s="457"/>
      <c r="D14" s="415"/>
      <c r="E14" s="415"/>
      <c r="F14" s="461"/>
      <c r="G14" s="416"/>
      <c r="H14" s="417"/>
      <c r="I14" s="434"/>
      <c r="J14" s="434"/>
      <c r="K14" s="435"/>
      <c r="L14" s="420">
        <f t="shared" si="0"/>
        <v>0</v>
      </c>
      <c r="M14" s="473"/>
    </row>
    <row r="15" spans="1:13" ht="16.5" thickBot="1">
      <c r="A15" s="612"/>
      <c r="B15" s="475">
        <v>3</v>
      </c>
      <c r="C15" s="476"/>
      <c r="D15" s="477"/>
      <c r="E15" s="478"/>
      <c r="F15" s="479"/>
      <c r="G15" s="478"/>
      <c r="H15" s="478"/>
      <c r="I15" s="480"/>
      <c r="J15" s="480"/>
      <c r="K15" s="481"/>
      <c r="L15" s="482">
        <f t="shared" si="0"/>
        <v>0</v>
      </c>
      <c r="M15" s="483"/>
    </row>
    <row r="16" spans="10:13" ht="15.75">
      <c r="J16" s="466"/>
      <c r="K16" s="466"/>
      <c r="L16" s="467"/>
      <c r="M16" s="466"/>
    </row>
    <row r="17" spans="10:13" ht="15.75">
      <c r="J17" s="466"/>
      <c r="K17" s="466"/>
      <c r="L17" s="467"/>
      <c r="M17" s="466"/>
    </row>
    <row r="18" spans="10:13" ht="15.75">
      <c r="J18" s="466"/>
      <c r="K18" s="466"/>
      <c r="L18" s="467"/>
      <c r="M18" s="466"/>
    </row>
    <row r="19" spans="1:10" ht="14.25">
      <c r="A19" s="605" t="s">
        <v>135</v>
      </c>
      <c r="B19" s="172" t="s">
        <v>53</v>
      </c>
      <c r="C19" s="172" t="s">
        <v>194</v>
      </c>
      <c r="D19" s="246"/>
      <c r="E19" s="173"/>
      <c r="F19" s="605" t="s">
        <v>134</v>
      </c>
      <c r="G19" s="172" t="s">
        <v>53</v>
      </c>
      <c r="H19" s="615"/>
      <c r="I19" s="616"/>
      <c r="J19" s="617"/>
    </row>
    <row r="20" spans="1:10" ht="14.25">
      <c r="A20" s="606"/>
      <c r="B20" s="172" t="s">
        <v>125</v>
      </c>
      <c r="C20" s="245"/>
      <c r="D20" s="246"/>
      <c r="E20" s="173"/>
      <c r="F20" s="606"/>
      <c r="G20" s="172" t="s">
        <v>125</v>
      </c>
      <c r="H20" s="615"/>
      <c r="I20" s="616"/>
      <c r="J20" s="617"/>
    </row>
    <row r="21" spans="1:10" ht="15.75">
      <c r="A21" s="607"/>
      <c r="B21" s="172" t="s">
        <v>54</v>
      </c>
      <c r="C21" s="597" t="s">
        <v>243</v>
      </c>
      <c r="D21" s="598"/>
      <c r="E21" s="173"/>
      <c r="F21" s="607"/>
      <c r="G21" s="172" t="s">
        <v>54</v>
      </c>
      <c r="H21" s="615"/>
      <c r="I21" s="616"/>
      <c r="J21" s="617"/>
    </row>
  </sheetData>
  <sheetProtection/>
  <mergeCells count="11">
    <mergeCell ref="C21:D21"/>
    <mergeCell ref="A13:A15"/>
    <mergeCell ref="A5:M5"/>
    <mergeCell ref="A19:A21"/>
    <mergeCell ref="F19:F21"/>
    <mergeCell ref="H19:J19"/>
    <mergeCell ref="H20:J20"/>
    <mergeCell ref="H21:J21"/>
    <mergeCell ref="A7:A9"/>
    <mergeCell ref="M7:M9"/>
    <mergeCell ref="A10:A12"/>
  </mergeCells>
  <printOptions/>
  <pageMargins left="0.7" right="0.7" top="0.75" bottom="0.75" header="0.3" footer="0.3"/>
  <pageSetup fitToHeight="0" horizontalDpi="600" verticalDpi="600" orientation="landscape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36"/>
  <sheetViews>
    <sheetView zoomScalePageLayoutView="0" workbookViewId="0" topLeftCell="A31">
      <selection activeCell="A40" sqref="A40:J43"/>
    </sheetView>
  </sheetViews>
  <sheetFormatPr defaultColWidth="9.140625" defaultRowHeight="12.75"/>
  <cols>
    <col min="1" max="1" width="5.421875" style="0" customWidth="1"/>
    <col min="2" max="2" width="29.421875" style="0" customWidth="1"/>
    <col min="3" max="3" width="8.28125" style="0" customWidth="1"/>
    <col min="4" max="4" width="6.7109375" style="0" customWidth="1"/>
    <col min="5" max="5" width="9.57421875" style="0" customWidth="1"/>
    <col min="6" max="6" width="11.7109375" style="0" customWidth="1"/>
    <col min="7" max="7" width="12.28125" style="0" customWidth="1"/>
    <col min="10" max="10" width="7.8515625" style="0" customWidth="1"/>
    <col min="11" max="11" width="5.00390625" style="0" customWidth="1"/>
    <col min="12" max="12" width="11.8515625" style="0" customWidth="1"/>
    <col min="13" max="13" width="14.57421875" style="0" customWidth="1"/>
    <col min="14" max="14" width="19.28125" style="0" customWidth="1"/>
    <col min="15" max="15" width="16.140625" style="1" customWidth="1"/>
    <col min="16" max="16" width="9.140625" style="1" customWidth="1"/>
  </cols>
  <sheetData>
    <row r="1" spans="1:25" s="17" customFormat="1" ht="14.25">
      <c r="A1" s="127" t="s">
        <v>130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31"/>
      <c r="P1" s="131"/>
      <c r="Q1" s="120"/>
      <c r="R1" s="120"/>
      <c r="S1" s="120"/>
      <c r="T1" s="186"/>
      <c r="U1" s="186"/>
      <c r="V1" s="186"/>
      <c r="W1" s="186"/>
      <c r="X1" s="186"/>
      <c r="Y1" s="186"/>
    </row>
    <row r="2" spans="1:25" ht="15" thickBot="1">
      <c r="A2" s="195"/>
      <c r="B2" s="12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9"/>
      <c r="P2" s="269"/>
      <c r="Q2" s="268"/>
      <c r="R2" s="268"/>
      <c r="S2" s="268"/>
      <c r="T2" s="263"/>
      <c r="U2" s="263"/>
      <c r="V2" s="263"/>
      <c r="W2" s="263"/>
      <c r="X2" s="263"/>
      <c r="Y2" s="263"/>
    </row>
    <row r="3" spans="1:25" s="2" customFormat="1" ht="14.25">
      <c r="A3" s="603" t="s">
        <v>126</v>
      </c>
      <c r="B3" s="604"/>
      <c r="C3" s="604"/>
      <c r="D3" s="604"/>
      <c r="E3" s="604"/>
      <c r="F3" s="604"/>
      <c r="G3" s="249"/>
      <c r="H3" s="249"/>
      <c r="I3" s="249"/>
      <c r="J3" s="249"/>
      <c r="K3" s="249"/>
      <c r="L3" s="251"/>
      <c r="M3" s="251"/>
      <c r="N3" s="318"/>
      <c r="O3" s="199"/>
      <c r="P3" s="322"/>
      <c r="Q3" s="197"/>
      <c r="R3" s="197"/>
      <c r="S3" s="197"/>
      <c r="T3" s="189"/>
      <c r="U3" s="189"/>
      <c r="V3" s="189"/>
      <c r="W3" s="189"/>
      <c r="X3" s="189"/>
      <c r="Y3" s="189"/>
    </row>
    <row r="4" spans="1:25" s="4" customFormat="1" ht="14.25">
      <c r="A4" s="253"/>
      <c r="B4" s="198"/>
      <c r="C4" s="198"/>
      <c r="D4" s="198"/>
      <c r="E4" s="198"/>
      <c r="F4" s="198"/>
      <c r="G4" s="199"/>
      <c r="H4" s="198"/>
      <c r="I4" s="198"/>
      <c r="J4" s="198"/>
      <c r="K4" s="198"/>
      <c r="L4" s="198"/>
      <c r="M4" s="198"/>
      <c r="N4" s="319" t="str">
        <f>'P1. Te Ardhurat e Veta'!I5</f>
        <v>PBA 2024-2026</v>
      </c>
      <c r="O4" s="269"/>
      <c r="P4" s="322"/>
      <c r="Q4" s="197"/>
      <c r="R4" s="197"/>
      <c r="S4" s="197"/>
      <c r="T4" s="190"/>
      <c r="U4" s="190"/>
      <c r="V4" s="190"/>
      <c r="W4" s="190"/>
      <c r="X4" s="190"/>
      <c r="Y4" s="190"/>
    </row>
    <row r="5" spans="1:25" s="4" customFormat="1" ht="11.25" customHeight="1">
      <c r="A5" s="253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320" t="s">
        <v>103</v>
      </c>
      <c r="O5" s="199"/>
      <c r="P5" s="322"/>
      <c r="Q5" s="197"/>
      <c r="R5" s="197"/>
      <c r="S5" s="197"/>
      <c r="T5" s="190"/>
      <c r="U5" s="190"/>
      <c r="V5" s="190"/>
      <c r="W5" s="190"/>
      <c r="X5" s="190"/>
      <c r="Y5" s="190"/>
    </row>
    <row r="6" spans="1:25" s="5" customFormat="1" ht="12" customHeight="1">
      <c r="A6" s="324" t="s">
        <v>4</v>
      </c>
      <c r="B6" s="497">
        <v>1010279</v>
      </c>
      <c r="C6" s="325"/>
      <c r="D6" s="601" t="s">
        <v>3</v>
      </c>
      <c r="E6" s="601"/>
      <c r="F6" s="601"/>
      <c r="G6" s="602"/>
      <c r="H6" s="191"/>
      <c r="I6" s="191"/>
      <c r="J6" s="191"/>
      <c r="K6" s="191"/>
      <c r="L6" s="201"/>
      <c r="M6" s="201"/>
      <c r="N6" s="319" t="s">
        <v>84</v>
      </c>
      <c r="O6" s="199"/>
      <c r="P6" s="322"/>
      <c r="Q6" s="205"/>
      <c r="R6" s="205"/>
      <c r="S6" s="205"/>
      <c r="T6" s="191"/>
      <c r="U6" s="191"/>
      <c r="V6" s="191"/>
      <c r="W6" s="191"/>
      <c r="X6" s="191"/>
      <c r="Y6" s="191"/>
    </row>
    <row r="7" spans="1:25" s="4" customFormat="1" ht="31.5" customHeight="1">
      <c r="A7" s="625" t="s">
        <v>132</v>
      </c>
      <c r="B7" s="626"/>
      <c r="C7" s="627"/>
      <c r="D7" s="206"/>
      <c r="E7" s="207"/>
      <c r="F7" s="207" t="s">
        <v>220</v>
      </c>
      <c r="G7" s="208"/>
      <c r="H7" s="190"/>
      <c r="I7" s="190"/>
      <c r="J7" s="190"/>
      <c r="K7" s="190"/>
      <c r="L7" s="199"/>
      <c r="M7" s="199"/>
      <c r="N7" s="210"/>
      <c r="O7" s="199"/>
      <c r="P7" s="322"/>
      <c r="Q7" s="197"/>
      <c r="R7" s="197"/>
      <c r="S7" s="197"/>
      <c r="T7" s="190"/>
      <c r="U7" s="190"/>
      <c r="V7" s="190"/>
      <c r="W7" s="190"/>
      <c r="X7" s="190"/>
      <c r="Y7" s="190"/>
    </row>
    <row r="8" spans="1:25" s="4" customFormat="1" ht="15" thickBot="1">
      <c r="A8" s="256"/>
      <c r="B8" s="257"/>
      <c r="C8" s="257"/>
      <c r="D8" s="257"/>
      <c r="E8" s="257"/>
      <c r="F8" s="260"/>
      <c r="G8" s="260"/>
      <c r="H8" s="257"/>
      <c r="I8" s="257"/>
      <c r="J8" s="257"/>
      <c r="K8" s="257"/>
      <c r="L8" s="257"/>
      <c r="M8" s="257"/>
      <c r="N8" s="321"/>
      <c r="O8" s="199"/>
      <c r="P8" s="322"/>
      <c r="Q8" s="197"/>
      <c r="R8" s="197"/>
      <c r="S8" s="197"/>
      <c r="T8" s="190"/>
      <c r="U8" s="190"/>
      <c r="V8" s="190"/>
      <c r="W8" s="190"/>
      <c r="X8" s="190"/>
      <c r="Y8" s="190"/>
    </row>
    <row r="9" spans="1:25" ht="14.25">
      <c r="A9" s="268"/>
      <c r="B9" s="270"/>
      <c r="C9" s="142"/>
      <c r="D9" s="142"/>
      <c r="E9" s="267"/>
      <c r="F9" s="267"/>
      <c r="G9" s="267"/>
      <c r="H9" s="271"/>
      <c r="I9" s="267"/>
      <c r="J9" s="267"/>
      <c r="K9" s="267"/>
      <c r="L9" s="271"/>
      <c r="M9" s="272"/>
      <c r="N9" s="267"/>
      <c r="O9" s="269"/>
      <c r="P9" s="269"/>
      <c r="Q9" s="268"/>
      <c r="R9" s="268"/>
      <c r="S9" s="268"/>
      <c r="T9" s="263"/>
      <c r="U9" s="263"/>
      <c r="V9" s="263"/>
      <c r="W9" s="263"/>
      <c r="X9" s="263"/>
      <c r="Y9" s="263"/>
    </row>
    <row r="10" spans="1:25" ht="15" thickBot="1">
      <c r="A10" s="268"/>
      <c r="B10" s="269"/>
      <c r="C10" s="269"/>
      <c r="D10" s="269"/>
      <c r="E10" s="273"/>
      <c r="F10" s="622"/>
      <c r="G10" s="622"/>
      <c r="H10" s="274"/>
      <c r="I10" s="275"/>
      <c r="J10" s="275"/>
      <c r="K10" s="275"/>
      <c r="L10" s="275" t="s">
        <v>85</v>
      </c>
      <c r="M10" s="276"/>
      <c r="N10" s="275"/>
      <c r="O10" s="269"/>
      <c r="P10" s="269"/>
      <c r="Q10" s="268"/>
      <c r="R10" s="268"/>
      <c r="S10" s="268"/>
      <c r="T10" s="263"/>
      <c r="U10" s="263"/>
      <c r="V10" s="263"/>
      <c r="W10" s="263"/>
      <c r="X10" s="263"/>
      <c r="Y10" s="263"/>
    </row>
    <row r="11" spans="1:25" ht="72" customHeight="1">
      <c r="A11" s="277" t="s">
        <v>61</v>
      </c>
      <c r="B11" s="278" t="s">
        <v>29</v>
      </c>
      <c r="C11" s="279" t="s">
        <v>86</v>
      </c>
      <c r="D11" s="279" t="s">
        <v>97</v>
      </c>
      <c r="E11" s="280" t="s">
        <v>87</v>
      </c>
      <c r="F11" s="280" t="s">
        <v>100</v>
      </c>
      <c r="G11" s="280" t="s">
        <v>88</v>
      </c>
      <c r="H11" s="280" t="s">
        <v>92</v>
      </c>
      <c r="I11" s="280" t="s">
        <v>89</v>
      </c>
      <c r="J11" s="280" t="s">
        <v>90</v>
      </c>
      <c r="K11" s="280" t="s">
        <v>91</v>
      </c>
      <c r="L11" s="280" t="s">
        <v>93</v>
      </c>
      <c r="M11" s="281" t="s">
        <v>94</v>
      </c>
      <c r="N11" s="282" t="s">
        <v>95</v>
      </c>
      <c r="O11" s="269"/>
      <c r="P11" s="269"/>
      <c r="Q11" s="268"/>
      <c r="R11" s="268"/>
      <c r="S11" s="268"/>
      <c r="T11" s="263"/>
      <c r="U11" s="263"/>
      <c r="V11" s="263"/>
      <c r="W11" s="263"/>
      <c r="X11" s="263"/>
      <c r="Y11" s="263"/>
    </row>
    <row r="12" spans="1:25" ht="28.5">
      <c r="A12" s="283" t="s">
        <v>58</v>
      </c>
      <c r="B12" s="284" t="s">
        <v>59</v>
      </c>
      <c r="C12" s="285">
        <v>1</v>
      </c>
      <c r="D12" s="285">
        <v>2</v>
      </c>
      <c r="E12" s="285">
        <v>3</v>
      </c>
      <c r="F12" s="623">
        <v>4</v>
      </c>
      <c r="G12" s="624"/>
      <c r="H12" s="285">
        <v>5</v>
      </c>
      <c r="I12" s="286">
        <v>6</v>
      </c>
      <c r="J12" s="286">
        <v>7</v>
      </c>
      <c r="K12" s="286">
        <v>8</v>
      </c>
      <c r="L12" s="286" t="s">
        <v>98</v>
      </c>
      <c r="M12" s="287" t="s">
        <v>99</v>
      </c>
      <c r="N12" s="288"/>
      <c r="O12" s="269"/>
      <c r="P12" s="269"/>
      <c r="Q12" s="268"/>
      <c r="R12" s="268"/>
      <c r="S12" s="268"/>
      <c r="T12" s="263"/>
      <c r="U12" s="263"/>
      <c r="V12" s="263"/>
      <c r="W12" s="263"/>
      <c r="X12" s="263"/>
      <c r="Y12" s="263"/>
    </row>
    <row r="13" spans="1:25" s="12" customFormat="1" ht="14.25">
      <c r="A13" s="289" t="s">
        <v>62</v>
      </c>
      <c r="B13" s="182" t="s">
        <v>60</v>
      </c>
      <c r="C13" s="290"/>
      <c r="D13" s="135"/>
      <c r="E13" s="290"/>
      <c r="F13" s="290"/>
      <c r="G13" s="290"/>
      <c r="H13" s="290"/>
      <c r="I13" s="290"/>
      <c r="J13" s="290"/>
      <c r="K13" s="290"/>
      <c r="L13" s="290"/>
      <c r="M13" s="291"/>
      <c r="N13" s="292"/>
      <c r="O13" s="323"/>
      <c r="P13" s="323"/>
      <c r="Q13" s="293"/>
      <c r="R13" s="293"/>
      <c r="S13" s="293"/>
      <c r="T13" s="265"/>
      <c r="U13" s="265"/>
      <c r="V13" s="265"/>
      <c r="W13" s="265"/>
      <c r="X13" s="265"/>
      <c r="Y13" s="265"/>
    </row>
    <row r="14" spans="1:25" ht="14.25">
      <c r="A14" s="294" t="s">
        <v>63</v>
      </c>
      <c r="B14" s="295" t="s">
        <v>66</v>
      </c>
      <c r="C14" s="284">
        <v>1</v>
      </c>
      <c r="D14" s="284"/>
      <c r="E14" s="172"/>
      <c r="F14" s="172"/>
      <c r="G14" s="172"/>
      <c r="H14" s="172"/>
      <c r="I14" s="172"/>
      <c r="J14" s="172"/>
      <c r="K14" s="172"/>
      <c r="L14" s="172"/>
      <c r="M14" s="296"/>
      <c r="N14" s="297"/>
      <c r="O14" s="269"/>
      <c r="P14" s="269"/>
      <c r="Q14" s="268"/>
      <c r="R14" s="268"/>
      <c r="S14" s="268"/>
      <c r="T14" s="263"/>
      <c r="U14" s="263"/>
      <c r="V14" s="263"/>
      <c r="W14" s="263"/>
      <c r="X14" s="263"/>
      <c r="Y14" s="263"/>
    </row>
    <row r="15" spans="1:25" ht="14.25">
      <c r="A15" s="294" t="s">
        <v>64</v>
      </c>
      <c r="B15" s="295" t="s">
        <v>67</v>
      </c>
      <c r="C15" s="284">
        <v>1</v>
      </c>
      <c r="D15" s="284"/>
      <c r="E15" s="172"/>
      <c r="F15" s="172"/>
      <c r="G15" s="172"/>
      <c r="H15" s="172"/>
      <c r="I15" s="172"/>
      <c r="J15" s="172"/>
      <c r="K15" s="172"/>
      <c r="L15" s="172"/>
      <c r="M15" s="296"/>
      <c r="N15" s="297"/>
      <c r="O15" s="269"/>
      <c r="P15" s="269"/>
      <c r="Q15" s="268"/>
      <c r="R15" s="268"/>
      <c r="S15" s="268"/>
      <c r="T15" s="263"/>
      <c r="U15" s="263"/>
      <c r="V15" s="263"/>
      <c r="W15" s="263"/>
      <c r="X15" s="263"/>
      <c r="Y15" s="263"/>
    </row>
    <row r="16" spans="1:25" ht="14.25">
      <c r="A16" s="294" t="s">
        <v>65</v>
      </c>
      <c r="B16" s="295" t="s">
        <v>68</v>
      </c>
      <c r="C16" s="284">
        <v>4</v>
      </c>
      <c r="D16" s="284"/>
      <c r="E16" s="172"/>
      <c r="F16" s="172"/>
      <c r="G16" s="172"/>
      <c r="H16" s="172"/>
      <c r="I16" s="172"/>
      <c r="J16" s="172"/>
      <c r="K16" s="172"/>
      <c r="L16" s="172"/>
      <c r="M16" s="296"/>
      <c r="N16" s="297"/>
      <c r="O16" s="269"/>
      <c r="P16" s="269"/>
      <c r="Q16" s="268"/>
      <c r="R16" s="268"/>
      <c r="S16" s="268"/>
      <c r="T16" s="263"/>
      <c r="U16" s="263"/>
      <c r="V16" s="263"/>
      <c r="W16" s="263"/>
      <c r="X16" s="263"/>
      <c r="Y16" s="263"/>
    </row>
    <row r="17" spans="1:25" ht="14.25">
      <c r="A17" s="294"/>
      <c r="B17" s="295" t="s">
        <v>69</v>
      </c>
      <c r="C17" s="284"/>
      <c r="D17" s="284"/>
      <c r="E17" s="172"/>
      <c r="F17" s="172"/>
      <c r="G17" s="172"/>
      <c r="H17" s="172"/>
      <c r="I17" s="172"/>
      <c r="J17" s="172"/>
      <c r="K17" s="172"/>
      <c r="L17" s="172"/>
      <c r="M17" s="296"/>
      <c r="N17" s="297"/>
      <c r="O17" s="269"/>
      <c r="P17" s="269"/>
      <c r="Q17" s="268"/>
      <c r="R17" s="268"/>
      <c r="S17" s="268"/>
      <c r="T17" s="263"/>
      <c r="U17" s="263"/>
      <c r="V17" s="263"/>
      <c r="W17" s="263"/>
      <c r="X17" s="263"/>
      <c r="Y17" s="263"/>
    </row>
    <row r="18" spans="1:25" ht="14.25">
      <c r="A18" s="294"/>
      <c r="B18" s="295"/>
      <c r="C18" s="284"/>
      <c r="D18" s="284"/>
      <c r="E18" s="172"/>
      <c r="F18" s="172"/>
      <c r="G18" s="172"/>
      <c r="H18" s="172"/>
      <c r="I18" s="172"/>
      <c r="J18" s="172"/>
      <c r="K18" s="172"/>
      <c r="L18" s="172"/>
      <c r="M18" s="296"/>
      <c r="N18" s="297"/>
      <c r="O18" s="269"/>
      <c r="P18" s="269"/>
      <c r="Q18" s="268"/>
      <c r="R18" s="268"/>
      <c r="S18" s="268"/>
      <c r="T18" s="263"/>
      <c r="U18" s="263"/>
      <c r="V18" s="263"/>
      <c r="W18" s="263"/>
      <c r="X18" s="263"/>
      <c r="Y18" s="263"/>
    </row>
    <row r="19" spans="1:25" s="16" customFormat="1" ht="42.75" customHeight="1">
      <c r="A19" s="289" t="s">
        <v>70</v>
      </c>
      <c r="B19" s="298" t="s">
        <v>71</v>
      </c>
      <c r="C19" s="135"/>
      <c r="D19" s="135"/>
      <c r="E19" s="290"/>
      <c r="F19" s="290"/>
      <c r="G19" s="290"/>
      <c r="H19" s="290"/>
      <c r="I19" s="299"/>
      <c r="J19" s="299"/>
      <c r="K19" s="299"/>
      <c r="L19" s="290"/>
      <c r="M19" s="300"/>
      <c r="N19" s="301"/>
      <c r="O19" s="323"/>
      <c r="P19" s="323"/>
      <c r="Q19" s="293"/>
      <c r="R19" s="293"/>
      <c r="S19" s="293"/>
      <c r="T19" s="266"/>
      <c r="U19" s="266"/>
      <c r="V19" s="266"/>
      <c r="W19" s="266"/>
      <c r="X19" s="266"/>
      <c r="Y19" s="266"/>
    </row>
    <row r="20" spans="1:25" ht="14.25">
      <c r="A20" s="294" t="s">
        <v>72</v>
      </c>
      <c r="B20" s="295"/>
      <c r="C20" s="284"/>
      <c r="D20" s="284"/>
      <c r="E20" s="172"/>
      <c r="F20" s="172"/>
      <c r="G20" s="172"/>
      <c r="H20" s="172"/>
      <c r="I20" s="302"/>
      <c r="J20" s="302"/>
      <c r="K20" s="302"/>
      <c r="L20" s="172"/>
      <c r="M20" s="303"/>
      <c r="N20" s="304"/>
      <c r="O20" s="269"/>
      <c r="P20" s="269"/>
      <c r="Q20" s="268"/>
      <c r="R20" s="268"/>
      <c r="S20" s="268"/>
      <c r="T20" s="263"/>
      <c r="U20" s="263"/>
      <c r="V20" s="263"/>
      <c r="W20" s="263"/>
      <c r="X20" s="263"/>
      <c r="Y20" s="263"/>
    </row>
    <row r="21" spans="1:25" ht="14.25">
      <c r="A21" s="294" t="s">
        <v>73</v>
      </c>
      <c r="B21" s="516" t="s">
        <v>56</v>
      </c>
      <c r="C21" s="517">
        <v>1</v>
      </c>
      <c r="D21" s="571" t="s">
        <v>245</v>
      </c>
      <c r="E21" s="498">
        <v>14000</v>
      </c>
      <c r="F21" s="498">
        <v>30</v>
      </c>
      <c r="G21" s="498">
        <v>43200</v>
      </c>
      <c r="H21" s="498">
        <v>180000</v>
      </c>
      <c r="I21" s="499">
        <v>0</v>
      </c>
      <c r="J21" s="499">
        <v>15000</v>
      </c>
      <c r="K21" s="499"/>
      <c r="L21" s="500">
        <f>E21+G21+H21+I21+J21+K21</f>
        <v>252200</v>
      </c>
      <c r="M21" s="501">
        <f>L21*C21*12</f>
        <v>3026400</v>
      </c>
      <c r="N21" s="304"/>
      <c r="O21" s="269"/>
      <c r="P21" s="269"/>
      <c r="Q21" s="268"/>
      <c r="R21" s="268"/>
      <c r="S21" s="268"/>
      <c r="T21" s="263"/>
      <c r="U21" s="263"/>
      <c r="V21" s="263"/>
      <c r="W21" s="263"/>
      <c r="X21" s="263"/>
      <c r="Y21" s="263"/>
    </row>
    <row r="22" spans="1:25" ht="14.25">
      <c r="A22" s="294" t="s">
        <v>74</v>
      </c>
      <c r="B22" s="516" t="s">
        <v>233</v>
      </c>
      <c r="C22" s="517">
        <v>1</v>
      </c>
      <c r="D22" s="518" t="s">
        <v>246</v>
      </c>
      <c r="E22" s="498">
        <v>14000</v>
      </c>
      <c r="F22" s="498">
        <v>24</v>
      </c>
      <c r="G22" s="498">
        <f>E22*F22*2%</f>
        <v>6720</v>
      </c>
      <c r="H22" s="502">
        <v>115000</v>
      </c>
      <c r="I22" s="499">
        <v>0</v>
      </c>
      <c r="J22" s="499">
        <v>15000</v>
      </c>
      <c r="K22" s="499"/>
      <c r="L22" s="500">
        <f>E22+G22+H22+I22+J22+K22</f>
        <v>150720</v>
      </c>
      <c r="M22" s="501">
        <f>L22*C22*12</f>
        <v>1808640</v>
      </c>
      <c r="N22" s="305"/>
      <c r="O22" s="269"/>
      <c r="P22" s="269"/>
      <c r="Q22" s="268"/>
      <c r="R22" s="268"/>
      <c r="S22" s="268"/>
      <c r="T22" s="263"/>
      <c r="U22" s="263"/>
      <c r="V22" s="263"/>
      <c r="W22" s="263"/>
      <c r="X22" s="263"/>
      <c r="Y22" s="263"/>
    </row>
    <row r="23" spans="1:25" ht="14.25">
      <c r="A23" s="294" t="s">
        <v>75</v>
      </c>
      <c r="B23" s="516" t="s">
        <v>55</v>
      </c>
      <c r="C23" s="518">
        <v>3</v>
      </c>
      <c r="D23" s="518" t="s">
        <v>247</v>
      </c>
      <c r="E23" s="498">
        <v>14000</v>
      </c>
      <c r="F23" s="498">
        <v>21</v>
      </c>
      <c r="G23" s="498">
        <f>E23*F23*2%</f>
        <v>5880</v>
      </c>
      <c r="H23" s="502">
        <v>155000</v>
      </c>
      <c r="I23" s="503">
        <v>0</v>
      </c>
      <c r="J23" s="499">
        <v>15000</v>
      </c>
      <c r="K23" s="503"/>
      <c r="L23" s="500">
        <f>E23+G23+H23+I23+J23+K23</f>
        <v>189880</v>
      </c>
      <c r="M23" s="501">
        <f>L23*C23*12</f>
        <v>6835680</v>
      </c>
      <c r="N23" s="304"/>
      <c r="O23" s="269"/>
      <c r="P23" s="269"/>
      <c r="Q23" s="268"/>
      <c r="R23" s="268"/>
      <c r="S23" s="268"/>
      <c r="T23" s="263"/>
      <c r="U23" s="263"/>
      <c r="V23" s="263"/>
      <c r="W23" s="263"/>
      <c r="X23" s="263"/>
      <c r="Y23" s="263"/>
    </row>
    <row r="24" spans="1:25" ht="14.25">
      <c r="A24" s="294" t="s">
        <v>76</v>
      </c>
      <c r="B24" s="516" t="s">
        <v>197</v>
      </c>
      <c r="C24" s="517">
        <v>1</v>
      </c>
      <c r="D24" s="517" t="s">
        <v>248</v>
      </c>
      <c r="E24" s="498">
        <v>14000</v>
      </c>
      <c r="F24" s="498">
        <v>30</v>
      </c>
      <c r="G24" s="498">
        <f>E24*F24*2%</f>
        <v>8400</v>
      </c>
      <c r="H24" s="498">
        <v>105000</v>
      </c>
      <c r="I24" s="499">
        <v>0</v>
      </c>
      <c r="J24" s="499">
        <v>15000</v>
      </c>
      <c r="K24" s="499"/>
      <c r="L24" s="500">
        <f>E24+G24+H24+I24+J24+K24</f>
        <v>142400</v>
      </c>
      <c r="M24" s="501">
        <f>L24*C24*12</f>
        <v>1708800</v>
      </c>
      <c r="N24" s="304"/>
      <c r="O24" s="269"/>
      <c r="P24" s="269"/>
      <c r="Q24" s="268"/>
      <c r="R24" s="268"/>
      <c r="S24" s="268"/>
      <c r="T24" s="263"/>
      <c r="U24" s="263"/>
      <c r="V24" s="263"/>
      <c r="W24" s="263"/>
      <c r="X24" s="263"/>
      <c r="Y24" s="263"/>
    </row>
    <row r="25" spans="1:25" ht="14.25">
      <c r="A25" s="294" t="s">
        <v>202</v>
      </c>
      <c r="B25" s="516" t="s">
        <v>57</v>
      </c>
      <c r="C25" s="517">
        <v>14</v>
      </c>
      <c r="D25" s="517" t="s">
        <v>249</v>
      </c>
      <c r="E25" s="498">
        <v>14000</v>
      </c>
      <c r="F25" s="504">
        <v>13</v>
      </c>
      <c r="G25" s="498">
        <f>E25*F25*2%</f>
        <v>3640</v>
      </c>
      <c r="H25" s="498">
        <v>70000</v>
      </c>
      <c r="I25" s="499">
        <v>0</v>
      </c>
      <c r="J25" s="499">
        <v>15000</v>
      </c>
      <c r="K25" s="499"/>
      <c r="L25" s="500">
        <f>E25+G25+H25+I25+J25+K25</f>
        <v>102640</v>
      </c>
      <c r="M25" s="501">
        <f>L25*C25*12</f>
        <v>17243520</v>
      </c>
      <c r="N25" s="304"/>
      <c r="O25" s="269"/>
      <c r="P25" s="269"/>
      <c r="Q25" s="268"/>
      <c r="R25" s="268"/>
      <c r="S25" s="268"/>
      <c r="T25" s="263"/>
      <c r="U25" s="263"/>
      <c r="V25" s="263"/>
      <c r="W25" s="263"/>
      <c r="X25" s="263"/>
      <c r="Y25" s="263"/>
    </row>
    <row r="26" spans="1:25" ht="14.25">
      <c r="A26" s="294"/>
      <c r="B26" s="519"/>
      <c r="C26" s="520">
        <f>SUM(C21:C25)</f>
        <v>20</v>
      </c>
      <c r="D26" s="520"/>
      <c r="E26" s="521"/>
      <c r="F26" s="521"/>
      <c r="G26" s="521"/>
      <c r="H26" s="521"/>
      <c r="I26" s="522"/>
      <c r="J26" s="522"/>
      <c r="K26" s="522"/>
      <c r="L26" s="505">
        <f>SUM(L21:L25)</f>
        <v>837840</v>
      </c>
      <c r="M26" s="505">
        <f>SUM(M21:M25)</f>
        <v>30623040</v>
      </c>
      <c r="N26" s="304"/>
      <c r="O26" s="269"/>
      <c r="P26" s="269"/>
      <c r="Q26" s="268"/>
      <c r="R26" s="268"/>
      <c r="S26" s="268"/>
      <c r="T26" s="263"/>
      <c r="U26" s="263"/>
      <c r="V26" s="263"/>
      <c r="W26" s="263"/>
      <c r="X26" s="263"/>
      <c r="Y26" s="263"/>
    </row>
    <row r="27" spans="1:25" s="16" customFormat="1" ht="14.25">
      <c r="A27" s="289" t="s">
        <v>77</v>
      </c>
      <c r="B27" s="182" t="s">
        <v>96</v>
      </c>
      <c r="C27" s="306"/>
      <c r="D27" s="306"/>
      <c r="E27" s="290"/>
      <c r="F27" s="290"/>
      <c r="G27" s="307"/>
      <c r="H27" s="307"/>
      <c r="I27" s="308"/>
      <c r="J27" s="308"/>
      <c r="K27" s="308"/>
      <c r="L27" s="307"/>
      <c r="M27" s="300"/>
      <c r="N27" s="309"/>
      <c r="O27" s="323"/>
      <c r="P27" s="323"/>
      <c r="Q27" s="293"/>
      <c r="R27" s="293"/>
      <c r="S27" s="293"/>
      <c r="T27" s="266"/>
      <c r="U27" s="266"/>
      <c r="V27" s="266"/>
      <c r="W27" s="266"/>
      <c r="X27" s="266"/>
      <c r="Y27" s="266"/>
    </row>
    <row r="28" spans="1:25" ht="14.25">
      <c r="A28" s="294" t="s">
        <v>78</v>
      </c>
      <c r="B28" s="515" t="s">
        <v>200</v>
      </c>
      <c r="C28" s="564">
        <v>1</v>
      </c>
      <c r="D28" s="564" t="s">
        <v>77</v>
      </c>
      <c r="E28" s="567">
        <v>41800</v>
      </c>
      <c r="F28" s="498">
        <v>20</v>
      </c>
      <c r="G28" s="502">
        <f>E28*F28*1%</f>
        <v>8360</v>
      </c>
      <c r="H28" s="502"/>
      <c r="I28" s="503"/>
      <c r="J28" s="503">
        <v>4005</v>
      </c>
      <c r="K28" s="503"/>
      <c r="L28" s="500">
        <f>E28+G28+H28+I28+J28+K28</f>
        <v>54165</v>
      </c>
      <c r="M28" s="501">
        <f>L28*C28*12</f>
        <v>649980</v>
      </c>
      <c r="N28" s="305"/>
      <c r="O28" s="269"/>
      <c r="P28" s="269"/>
      <c r="Q28" s="268"/>
      <c r="R28" s="268"/>
      <c r="S28" s="268"/>
      <c r="T28" s="263"/>
      <c r="U28" s="263"/>
      <c r="V28" s="263"/>
      <c r="W28" s="263"/>
      <c r="X28" s="263"/>
      <c r="Y28" s="263"/>
    </row>
    <row r="29" spans="1:25" ht="14.25">
      <c r="A29" s="294" t="s">
        <v>79</v>
      </c>
      <c r="B29" s="516" t="s">
        <v>198</v>
      </c>
      <c r="C29" s="517">
        <v>2</v>
      </c>
      <c r="D29" s="517" t="s">
        <v>250</v>
      </c>
      <c r="E29" s="568">
        <v>45500</v>
      </c>
      <c r="F29" s="498">
        <v>20</v>
      </c>
      <c r="G29" s="502">
        <f>E29*F29*1%</f>
        <v>9100</v>
      </c>
      <c r="H29" s="498"/>
      <c r="I29" s="499"/>
      <c r="J29" s="503">
        <v>4005</v>
      </c>
      <c r="K29" s="499"/>
      <c r="L29" s="500">
        <f>E29+G29+H29+I29+J29+K29</f>
        <v>58605</v>
      </c>
      <c r="M29" s="501">
        <f>L29*C29*12</f>
        <v>1406520</v>
      </c>
      <c r="N29" s="304"/>
      <c r="O29" s="269"/>
      <c r="P29" s="269"/>
      <c r="Q29" s="268"/>
      <c r="R29" s="268"/>
      <c r="S29" s="268"/>
      <c r="T29" s="263"/>
      <c r="U29" s="263"/>
      <c r="V29" s="263"/>
      <c r="W29" s="263"/>
      <c r="X29" s="263"/>
      <c r="Y29" s="263"/>
    </row>
    <row r="30" spans="1:25" ht="14.25">
      <c r="A30" s="294" t="s">
        <v>80</v>
      </c>
      <c r="B30" s="516" t="s">
        <v>199</v>
      </c>
      <c r="C30" s="517">
        <v>2</v>
      </c>
      <c r="D30" s="517" t="s">
        <v>62</v>
      </c>
      <c r="E30" s="568">
        <v>40000</v>
      </c>
      <c r="F30" s="498">
        <v>22</v>
      </c>
      <c r="G30" s="502">
        <f>E30*F30*1%</f>
        <v>8800</v>
      </c>
      <c r="H30" s="498"/>
      <c r="I30" s="499"/>
      <c r="J30" s="499">
        <v>5340</v>
      </c>
      <c r="K30" s="499"/>
      <c r="L30" s="500">
        <f>E30+G30+H30+I30+J30+K30</f>
        <v>54140</v>
      </c>
      <c r="M30" s="501">
        <f>L30*C30*12</f>
        <v>1299360</v>
      </c>
      <c r="N30" s="304"/>
      <c r="O30" s="269"/>
      <c r="P30" s="269"/>
      <c r="Q30" s="268"/>
      <c r="R30" s="268"/>
      <c r="S30" s="268"/>
      <c r="T30" s="263"/>
      <c r="U30" s="263"/>
      <c r="V30" s="263"/>
      <c r="W30" s="263"/>
      <c r="X30" s="263"/>
      <c r="Y30" s="263"/>
    </row>
    <row r="31" spans="1:25" ht="14.25">
      <c r="A31" s="294"/>
      <c r="B31" s="516"/>
      <c r="C31" s="517"/>
      <c r="D31" s="517"/>
      <c r="E31" s="498"/>
      <c r="F31" s="498"/>
      <c r="G31" s="502"/>
      <c r="H31" s="498"/>
      <c r="I31" s="499"/>
      <c r="J31" s="499"/>
      <c r="K31" s="499"/>
      <c r="L31" s="565">
        <f>L28+L29+L30</f>
        <v>166910</v>
      </c>
      <c r="M31" s="566">
        <f>M28+M29+M30</f>
        <v>3355860</v>
      </c>
      <c r="N31" s="305"/>
      <c r="O31" s="269"/>
      <c r="P31" s="269"/>
      <c r="Q31" s="268"/>
      <c r="R31" s="268"/>
      <c r="S31" s="268"/>
      <c r="T31" s="263"/>
      <c r="U31" s="263"/>
      <c r="V31" s="263"/>
      <c r="W31" s="263"/>
      <c r="X31" s="263"/>
      <c r="Y31" s="263"/>
    </row>
    <row r="32" spans="1:25" ht="14.25">
      <c r="A32" s="294"/>
      <c r="B32" s="516"/>
      <c r="C32" s="517"/>
      <c r="D32" s="517"/>
      <c r="E32" s="498"/>
      <c r="F32" s="498"/>
      <c r="G32" s="502"/>
      <c r="H32" s="498"/>
      <c r="I32" s="499"/>
      <c r="J32" s="499"/>
      <c r="K32" s="499"/>
      <c r="L32" s="500"/>
      <c r="M32" s="501"/>
      <c r="N32" s="304"/>
      <c r="O32" s="269"/>
      <c r="P32" s="269"/>
      <c r="Q32" s="268"/>
      <c r="R32" s="268"/>
      <c r="S32" s="268"/>
      <c r="T32" s="263"/>
      <c r="U32" s="263"/>
      <c r="V32" s="263"/>
      <c r="W32" s="263"/>
      <c r="X32" s="263"/>
      <c r="Y32" s="263"/>
    </row>
    <row r="33" spans="1:25" ht="14.25">
      <c r="A33" s="294"/>
      <c r="B33" s="516"/>
      <c r="C33" s="517"/>
      <c r="D33" s="517"/>
      <c r="E33" s="498"/>
      <c r="F33" s="498"/>
      <c r="G33" s="502"/>
      <c r="H33" s="498"/>
      <c r="I33" s="499"/>
      <c r="J33" s="499"/>
      <c r="K33" s="499"/>
      <c r="L33" s="500"/>
      <c r="M33" s="501"/>
      <c r="N33" s="304"/>
      <c r="O33" s="269"/>
      <c r="P33" s="269"/>
      <c r="Q33" s="268"/>
      <c r="R33" s="268"/>
      <c r="S33" s="268"/>
      <c r="T33" s="263"/>
      <c r="U33" s="263"/>
      <c r="V33" s="263"/>
      <c r="W33" s="263"/>
      <c r="X33" s="263"/>
      <c r="Y33" s="263"/>
    </row>
    <row r="34" spans="1:25" ht="14.25">
      <c r="A34" s="294"/>
      <c r="B34" s="516"/>
      <c r="C34" s="517"/>
      <c r="D34" s="517"/>
      <c r="E34" s="498"/>
      <c r="F34" s="498"/>
      <c r="G34" s="502"/>
      <c r="H34" s="498"/>
      <c r="I34" s="499"/>
      <c r="J34" s="499"/>
      <c r="K34" s="499"/>
      <c r="L34" s="500"/>
      <c r="M34" s="501"/>
      <c r="N34" s="305"/>
      <c r="O34" s="269"/>
      <c r="P34" s="269"/>
      <c r="Q34" s="268"/>
      <c r="R34" s="268"/>
      <c r="S34" s="268"/>
      <c r="T34" s="263"/>
      <c r="U34" s="263"/>
      <c r="V34" s="263"/>
      <c r="W34" s="263"/>
      <c r="X34" s="263"/>
      <c r="Y34" s="263"/>
    </row>
    <row r="35" spans="1:25" ht="15">
      <c r="A35" s="294"/>
      <c r="B35" s="506" t="s">
        <v>2</v>
      </c>
      <c r="C35" s="506">
        <f>C28+C29+C30+C31+C32+C33+C34</f>
        <v>5</v>
      </c>
      <c r="D35" s="507"/>
      <c r="E35" s="508"/>
      <c r="F35" s="508"/>
      <c r="G35" s="508"/>
      <c r="H35" s="508"/>
      <c r="I35" s="509"/>
      <c r="J35" s="509"/>
      <c r="K35" s="509"/>
      <c r="L35" s="510">
        <f>L26+L31</f>
        <v>1004750</v>
      </c>
      <c r="M35" s="511">
        <f>M26+M31</f>
        <v>33978900</v>
      </c>
      <c r="N35" s="304"/>
      <c r="O35" s="269"/>
      <c r="P35" s="269"/>
      <c r="Q35" s="268"/>
      <c r="R35" s="268"/>
      <c r="S35" s="268"/>
      <c r="T35" s="263"/>
      <c r="U35" s="263"/>
      <c r="V35" s="263"/>
      <c r="W35" s="263"/>
      <c r="X35" s="263"/>
      <c r="Y35" s="263"/>
    </row>
    <row r="36" spans="1:25" ht="15" thickBot="1">
      <c r="A36" s="294"/>
      <c r="B36" s="512" t="s">
        <v>28</v>
      </c>
      <c r="C36" s="512">
        <f>C26+C35</f>
        <v>25</v>
      </c>
      <c r="D36" s="512"/>
      <c r="E36" s="512"/>
      <c r="F36" s="512"/>
      <c r="G36" s="512"/>
      <c r="H36" s="512"/>
      <c r="I36" s="512"/>
      <c r="J36" s="512"/>
      <c r="K36" s="512"/>
      <c r="L36" s="513"/>
      <c r="M36" s="513"/>
      <c r="N36" s="304"/>
      <c r="O36" s="269"/>
      <c r="P36" s="269"/>
      <c r="Q36" s="268"/>
      <c r="R36" s="268"/>
      <c r="S36" s="268"/>
      <c r="T36" s="263"/>
      <c r="U36" s="263"/>
      <c r="V36" s="263"/>
      <c r="W36" s="263"/>
      <c r="X36" s="263"/>
      <c r="Y36" s="263"/>
    </row>
    <row r="37" spans="1:25" ht="15" thickBot="1">
      <c r="A37" s="310"/>
      <c r="B37" s="311" t="s">
        <v>2</v>
      </c>
      <c r="C37" s="311"/>
      <c r="D37" s="312"/>
      <c r="E37" s="313"/>
      <c r="F37" s="313"/>
      <c r="G37" s="313"/>
      <c r="H37" s="313"/>
      <c r="I37" s="314"/>
      <c r="J37" s="314"/>
      <c r="K37" s="314"/>
      <c r="L37" s="313"/>
      <c r="M37" s="315"/>
      <c r="N37" s="316"/>
      <c r="O37" s="269"/>
      <c r="P37" s="269"/>
      <c r="Q37" s="268"/>
      <c r="R37" s="268"/>
      <c r="S37" s="268"/>
      <c r="T37" s="263"/>
      <c r="U37" s="263"/>
      <c r="V37" s="263"/>
      <c r="W37" s="263"/>
      <c r="X37" s="263"/>
      <c r="Y37" s="263"/>
    </row>
    <row r="38" spans="1:25" ht="14.25" customHeight="1">
      <c r="A38" s="293"/>
      <c r="B38" s="514" t="s">
        <v>201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9"/>
      <c r="N38" s="199"/>
      <c r="O38" s="269"/>
      <c r="P38" s="269"/>
      <c r="Q38" s="268"/>
      <c r="R38" s="268"/>
      <c r="S38" s="268"/>
      <c r="T38" s="263"/>
      <c r="U38" s="263"/>
      <c r="V38" s="263"/>
      <c r="W38" s="263"/>
      <c r="X38" s="263"/>
      <c r="Y38" s="263"/>
    </row>
    <row r="39" spans="1:25" ht="14.25">
      <c r="A39" s="268"/>
      <c r="B39" s="199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9"/>
      <c r="O39" s="269"/>
      <c r="P39" s="269"/>
      <c r="Q39" s="268"/>
      <c r="R39" s="268"/>
      <c r="S39" s="268"/>
      <c r="T39" s="263"/>
      <c r="U39" s="263"/>
      <c r="V39" s="263"/>
      <c r="W39" s="263"/>
      <c r="X39" s="263"/>
      <c r="Y39" s="263"/>
    </row>
    <row r="40" spans="1:25" ht="14.25">
      <c r="A40" s="268"/>
      <c r="B40" s="19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198"/>
      <c r="N40" s="269"/>
      <c r="O40" s="269"/>
      <c r="P40" s="269"/>
      <c r="Q40" s="268"/>
      <c r="R40" s="268"/>
      <c r="S40" s="268"/>
      <c r="T40" s="263"/>
      <c r="U40" s="263"/>
      <c r="V40" s="263"/>
      <c r="W40" s="263"/>
      <c r="X40" s="263"/>
      <c r="Y40" s="263"/>
    </row>
    <row r="41" spans="1:26" ht="29.25" customHeight="1">
      <c r="A41" s="268"/>
      <c r="B41" s="605" t="s">
        <v>135</v>
      </c>
      <c r="C41" s="172" t="s">
        <v>53</v>
      </c>
      <c r="D41" s="172" t="s">
        <v>221</v>
      </c>
      <c r="E41" s="246"/>
      <c r="F41" s="173"/>
      <c r="G41" s="605" t="s">
        <v>134</v>
      </c>
      <c r="H41" s="172" t="s">
        <v>53</v>
      </c>
      <c r="I41" s="172" t="s">
        <v>222</v>
      </c>
      <c r="J41" s="246"/>
      <c r="K41" s="269"/>
      <c r="L41" s="269"/>
      <c r="M41" s="199"/>
      <c r="N41" s="199"/>
      <c r="O41" s="199"/>
      <c r="P41" s="269"/>
      <c r="Q41" s="268"/>
      <c r="R41" s="268"/>
      <c r="S41" s="268"/>
      <c r="T41" s="263"/>
      <c r="U41" s="263"/>
      <c r="V41" s="263"/>
      <c r="W41" s="263"/>
      <c r="X41" s="263"/>
      <c r="Y41" s="263"/>
      <c r="Z41" s="263"/>
    </row>
    <row r="42" spans="1:26" ht="14.25">
      <c r="A42" s="268"/>
      <c r="B42" s="606"/>
      <c r="C42" s="172" t="s">
        <v>125</v>
      </c>
      <c r="D42" s="245"/>
      <c r="E42" s="246"/>
      <c r="F42" s="173"/>
      <c r="G42" s="606"/>
      <c r="H42" s="172" t="s">
        <v>125</v>
      </c>
      <c r="I42" s="245"/>
      <c r="J42" s="246"/>
      <c r="K42" s="269"/>
      <c r="L42" s="199"/>
      <c r="M42" s="199"/>
      <c r="N42" s="199"/>
      <c r="O42" s="199"/>
      <c r="P42" s="269"/>
      <c r="Q42" s="268"/>
      <c r="R42" s="268"/>
      <c r="S42" s="268"/>
      <c r="T42" s="263"/>
      <c r="U42" s="263"/>
      <c r="V42" s="263"/>
      <c r="W42" s="263"/>
      <c r="X42" s="263"/>
      <c r="Y42" s="263"/>
      <c r="Z42" s="263"/>
    </row>
    <row r="43" spans="1:26" ht="15.75">
      <c r="A43" s="268"/>
      <c r="B43" s="606"/>
      <c r="C43" s="172" t="s">
        <v>54</v>
      </c>
      <c r="D43" s="597" t="s">
        <v>243</v>
      </c>
      <c r="E43" s="598"/>
      <c r="F43" s="173"/>
      <c r="G43" s="607"/>
      <c r="H43" s="172" t="s">
        <v>54</v>
      </c>
      <c r="I43" s="247"/>
      <c r="J43" s="248"/>
      <c r="K43" s="269"/>
      <c r="L43" s="199"/>
      <c r="M43" s="199"/>
      <c r="N43" s="199"/>
      <c r="O43" s="199"/>
      <c r="P43" s="269"/>
      <c r="Q43" s="268"/>
      <c r="R43" s="268"/>
      <c r="S43" s="268"/>
      <c r="T43" s="263"/>
      <c r="U43" s="263"/>
      <c r="V43" s="263"/>
      <c r="W43" s="263"/>
      <c r="X43" s="263"/>
      <c r="Y43" s="263"/>
      <c r="Z43" s="263"/>
    </row>
    <row r="44" spans="1:26" ht="14.25">
      <c r="A44" s="268"/>
      <c r="B44" s="523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69"/>
      <c r="P44" s="269"/>
      <c r="Q44" s="268"/>
      <c r="R44" s="268"/>
      <c r="S44" s="268"/>
      <c r="T44" s="263"/>
      <c r="U44" s="263"/>
      <c r="V44" s="263"/>
      <c r="W44" s="263"/>
      <c r="X44" s="263"/>
      <c r="Y44" s="263"/>
      <c r="Z44" s="263"/>
    </row>
    <row r="45" spans="1:26" ht="14.25">
      <c r="A45" s="268"/>
      <c r="B45" s="523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69"/>
      <c r="P45" s="269"/>
      <c r="Q45" s="268"/>
      <c r="R45" s="268"/>
      <c r="S45" s="268"/>
      <c r="T45" s="263"/>
      <c r="U45" s="263"/>
      <c r="V45" s="263"/>
      <c r="W45" s="263"/>
      <c r="X45" s="263"/>
      <c r="Y45" s="263"/>
      <c r="Z45" s="263"/>
    </row>
    <row r="46" spans="1:26" ht="12.75">
      <c r="A46" s="263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4"/>
      <c r="P46" s="264"/>
      <c r="Q46" s="263"/>
      <c r="R46" s="263"/>
      <c r="S46" s="263"/>
      <c r="T46" s="263"/>
      <c r="U46" s="263"/>
      <c r="V46" s="263"/>
      <c r="W46" s="263"/>
      <c r="X46" s="263"/>
      <c r="Y46" s="263"/>
      <c r="Z46" s="263"/>
    </row>
    <row r="47" spans="1:26" ht="12.75">
      <c r="A47" s="263"/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4"/>
      <c r="P47" s="264"/>
      <c r="Q47" s="263"/>
      <c r="R47" s="263"/>
      <c r="S47" s="263"/>
      <c r="T47" s="263"/>
      <c r="U47" s="263"/>
      <c r="V47" s="263"/>
      <c r="W47" s="263"/>
      <c r="X47" s="263"/>
      <c r="Y47" s="263"/>
      <c r="Z47" s="263"/>
    </row>
    <row r="48" spans="1:26" ht="12.75">
      <c r="A48" s="263"/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4"/>
      <c r="P48" s="264"/>
      <c r="Q48" s="263"/>
      <c r="R48" s="263"/>
      <c r="S48" s="263"/>
      <c r="T48" s="263"/>
      <c r="U48" s="263"/>
      <c r="V48" s="263"/>
      <c r="W48" s="263"/>
      <c r="X48" s="263"/>
      <c r="Y48" s="263"/>
      <c r="Z48" s="263"/>
    </row>
    <row r="49" spans="1:26" ht="12.75">
      <c r="A49" s="263"/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4"/>
      <c r="P49" s="264"/>
      <c r="Q49" s="263"/>
      <c r="R49" s="263"/>
      <c r="S49" s="263"/>
      <c r="T49" s="263"/>
      <c r="U49" s="263"/>
      <c r="V49" s="263"/>
      <c r="W49" s="263"/>
      <c r="X49" s="263"/>
      <c r="Y49" s="263"/>
      <c r="Z49" s="263"/>
    </row>
    <row r="50" spans="1:26" ht="12.75">
      <c r="A50" s="263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4"/>
      <c r="P50" s="264"/>
      <c r="Q50" s="263"/>
      <c r="R50" s="263"/>
      <c r="S50" s="263"/>
      <c r="T50" s="263"/>
      <c r="U50" s="263"/>
      <c r="V50" s="263"/>
      <c r="W50" s="263"/>
      <c r="X50" s="263"/>
      <c r="Y50" s="263"/>
      <c r="Z50" s="263"/>
    </row>
    <row r="51" spans="1:26" ht="12.75">
      <c r="A51" s="263"/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4"/>
      <c r="P51" s="264"/>
      <c r="Q51" s="263"/>
      <c r="R51" s="263"/>
      <c r="S51" s="263"/>
      <c r="T51" s="263"/>
      <c r="U51" s="263"/>
      <c r="V51" s="263"/>
      <c r="W51" s="263"/>
      <c r="X51" s="263"/>
      <c r="Y51" s="263"/>
      <c r="Z51" s="263"/>
    </row>
    <row r="52" spans="1:26" ht="12.75">
      <c r="A52" s="263"/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4"/>
      <c r="P52" s="264"/>
      <c r="Q52" s="263"/>
      <c r="R52" s="263"/>
      <c r="S52" s="263"/>
      <c r="T52" s="263"/>
      <c r="U52" s="263"/>
      <c r="V52" s="263"/>
      <c r="W52" s="263"/>
      <c r="X52" s="263"/>
      <c r="Y52" s="263"/>
      <c r="Z52" s="263"/>
    </row>
    <row r="53" spans="1:26" ht="12.75">
      <c r="A53" s="263"/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4"/>
      <c r="P53" s="264"/>
      <c r="Q53" s="263"/>
      <c r="R53" s="263"/>
      <c r="S53" s="263"/>
      <c r="T53" s="263"/>
      <c r="U53" s="263"/>
      <c r="V53" s="263"/>
      <c r="W53" s="263"/>
      <c r="X53" s="263"/>
      <c r="Y53" s="263"/>
      <c r="Z53" s="263"/>
    </row>
    <row r="54" spans="1:26" ht="12.75">
      <c r="A54" s="263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4"/>
      <c r="P54" s="264"/>
      <c r="Q54" s="263"/>
      <c r="R54" s="263"/>
      <c r="S54" s="263"/>
      <c r="T54" s="263"/>
      <c r="U54" s="263"/>
      <c r="V54" s="263"/>
      <c r="W54" s="263"/>
      <c r="X54" s="263"/>
      <c r="Y54" s="263"/>
      <c r="Z54" s="263"/>
    </row>
    <row r="55" spans="1:26" ht="12.75">
      <c r="A55" s="263"/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4"/>
      <c r="P55" s="264"/>
      <c r="Q55" s="263"/>
      <c r="R55" s="263"/>
      <c r="S55" s="263"/>
      <c r="T55" s="263"/>
      <c r="U55" s="263"/>
      <c r="V55" s="263"/>
      <c r="W55" s="263"/>
      <c r="X55" s="263"/>
      <c r="Y55" s="263"/>
      <c r="Z55" s="263"/>
    </row>
    <row r="56" spans="1:26" ht="12.75">
      <c r="A56" s="263"/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4"/>
      <c r="P56" s="264"/>
      <c r="Q56" s="263"/>
      <c r="R56" s="263"/>
      <c r="S56" s="263"/>
      <c r="T56" s="263"/>
      <c r="U56" s="263"/>
      <c r="V56" s="263"/>
      <c r="W56" s="263"/>
      <c r="X56" s="263"/>
      <c r="Y56" s="263"/>
      <c r="Z56" s="263"/>
    </row>
    <row r="57" spans="1:26" ht="12.75">
      <c r="A57" s="263"/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4"/>
      <c r="P57" s="264"/>
      <c r="Q57" s="263"/>
      <c r="R57" s="263"/>
      <c r="S57" s="263"/>
      <c r="T57" s="263"/>
      <c r="U57" s="263"/>
      <c r="V57" s="263"/>
      <c r="W57" s="263"/>
      <c r="X57" s="263"/>
      <c r="Y57" s="263"/>
      <c r="Z57" s="263"/>
    </row>
    <row r="58" spans="1:26" ht="12.75">
      <c r="A58" s="263"/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4"/>
      <c r="P58" s="264"/>
      <c r="Q58" s="263"/>
      <c r="R58" s="263"/>
      <c r="S58" s="263"/>
      <c r="T58" s="263"/>
      <c r="U58" s="263"/>
      <c r="V58" s="263"/>
      <c r="W58" s="263"/>
      <c r="X58" s="263"/>
      <c r="Y58" s="263"/>
      <c r="Z58" s="263"/>
    </row>
    <row r="59" spans="1:26" ht="12.75">
      <c r="A59" s="263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4"/>
      <c r="P59" s="264"/>
      <c r="Q59" s="263"/>
      <c r="R59" s="263"/>
      <c r="S59" s="263"/>
      <c r="T59" s="263"/>
      <c r="U59" s="263"/>
      <c r="V59" s="263"/>
      <c r="W59" s="263"/>
      <c r="X59" s="263"/>
      <c r="Y59" s="263"/>
      <c r="Z59" s="263"/>
    </row>
    <row r="60" spans="1:26" ht="12.75">
      <c r="A60" s="263"/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4"/>
      <c r="P60" s="264"/>
      <c r="Q60" s="263"/>
      <c r="R60" s="263"/>
      <c r="S60" s="263"/>
      <c r="T60" s="263"/>
      <c r="U60" s="263"/>
      <c r="V60" s="263"/>
      <c r="W60" s="263"/>
      <c r="X60" s="263"/>
      <c r="Y60" s="263"/>
      <c r="Z60" s="263"/>
    </row>
    <row r="61" spans="1:26" ht="12.75">
      <c r="A61" s="263"/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4"/>
      <c r="P61" s="264"/>
      <c r="Q61" s="263"/>
      <c r="R61" s="263"/>
      <c r="S61" s="263"/>
      <c r="T61" s="263"/>
      <c r="U61" s="263"/>
      <c r="V61" s="263"/>
      <c r="W61" s="263"/>
      <c r="X61" s="263"/>
      <c r="Y61" s="263"/>
      <c r="Z61" s="263"/>
    </row>
    <row r="62" spans="1:26" ht="12.75">
      <c r="A62" s="263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4"/>
      <c r="P62" s="264"/>
      <c r="Q62" s="263"/>
      <c r="R62" s="263"/>
      <c r="S62" s="263"/>
      <c r="T62" s="263"/>
      <c r="U62" s="263"/>
      <c r="V62" s="263"/>
      <c r="W62" s="263"/>
      <c r="X62" s="263"/>
      <c r="Y62" s="263"/>
      <c r="Z62" s="263"/>
    </row>
    <row r="63" spans="1:26" ht="12.75">
      <c r="A63" s="263"/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4"/>
      <c r="P63" s="264"/>
      <c r="Q63" s="263"/>
      <c r="R63" s="263"/>
      <c r="S63" s="263"/>
      <c r="T63" s="263"/>
      <c r="U63" s="263"/>
      <c r="V63" s="263"/>
      <c r="W63" s="263"/>
      <c r="X63" s="263"/>
      <c r="Y63" s="263"/>
      <c r="Z63" s="263"/>
    </row>
    <row r="64" spans="1:26" ht="12.75">
      <c r="A64" s="263"/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4"/>
      <c r="P64" s="264"/>
      <c r="Q64" s="263"/>
      <c r="R64" s="263"/>
      <c r="S64" s="263"/>
      <c r="T64" s="263"/>
      <c r="U64" s="263"/>
      <c r="V64" s="263"/>
      <c r="W64" s="263"/>
      <c r="X64" s="263"/>
      <c r="Y64" s="263"/>
      <c r="Z64" s="263"/>
    </row>
    <row r="65" spans="1:26" ht="12.75">
      <c r="A65" s="263"/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4"/>
      <c r="P65" s="264"/>
      <c r="Q65" s="263"/>
      <c r="R65" s="263"/>
      <c r="S65" s="263"/>
      <c r="T65" s="263"/>
      <c r="U65" s="263"/>
      <c r="V65" s="263"/>
      <c r="W65" s="263"/>
      <c r="X65" s="263"/>
      <c r="Y65" s="263"/>
      <c r="Z65" s="263"/>
    </row>
    <row r="66" spans="1:26" ht="12.75">
      <c r="A66" s="263"/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4"/>
      <c r="P66" s="264"/>
      <c r="Q66" s="263"/>
      <c r="R66" s="263"/>
      <c r="S66" s="263"/>
      <c r="T66" s="263"/>
      <c r="U66" s="263"/>
      <c r="V66" s="263"/>
      <c r="W66" s="263"/>
      <c r="X66" s="263"/>
      <c r="Y66" s="263"/>
      <c r="Z66" s="263"/>
    </row>
    <row r="67" spans="1:26" ht="12.75">
      <c r="A67" s="263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4"/>
      <c r="P67" s="264"/>
      <c r="Q67" s="263"/>
      <c r="R67" s="263"/>
      <c r="S67" s="263"/>
      <c r="T67" s="263"/>
      <c r="U67" s="263"/>
      <c r="V67" s="263"/>
      <c r="W67" s="263"/>
      <c r="X67" s="263"/>
      <c r="Y67" s="263"/>
      <c r="Z67" s="263"/>
    </row>
    <row r="68" spans="1:26" ht="12.75">
      <c r="A68" s="263"/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4"/>
      <c r="P68" s="264"/>
      <c r="Q68" s="263"/>
      <c r="R68" s="263"/>
      <c r="S68" s="263"/>
      <c r="T68" s="263"/>
      <c r="U68" s="263"/>
      <c r="V68" s="263"/>
      <c r="W68" s="263"/>
      <c r="X68" s="263"/>
      <c r="Y68" s="263"/>
      <c r="Z68" s="263"/>
    </row>
    <row r="69" spans="1:26" ht="12.75">
      <c r="A69" s="263"/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4"/>
      <c r="P69" s="264"/>
      <c r="Q69" s="263"/>
      <c r="R69" s="263"/>
      <c r="S69" s="263"/>
      <c r="T69" s="263"/>
      <c r="U69" s="263"/>
      <c r="V69" s="263"/>
      <c r="W69" s="263"/>
      <c r="X69" s="263"/>
      <c r="Y69" s="263"/>
      <c r="Z69" s="263"/>
    </row>
    <row r="70" spans="1:26" ht="12.75">
      <c r="A70" s="263"/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4"/>
      <c r="P70" s="264"/>
      <c r="Q70" s="263"/>
      <c r="R70" s="263"/>
      <c r="S70" s="263"/>
      <c r="T70" s="263"/>
      <c r="U70" s="263"/>
      <c r="V70" s="263"/>
      <c r="W70" s="263"/>
      <c r="X70" s="263"/>
      <c r="Y70" s="263"/>
      <c r="Z70" s="263"/>
    </row>
    <row r="71" spans="1:26" ht="12.75">
      <c r="A71" s="263"/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4"/>
      <c r="P71" s="264"/>
      <c r="Q71" s="263"/>
      <c r="R71" s="263"/>
      <c r="S71" s="263"/>
      <c r="T71" s="263"/>
      <c r="U71" s="263"/>
      <c r="V71" s="263"/>
      <c r="W71" s="263"/>
      <c r="X71" s="263"/>
      <c r="Y71" s="263"/>
      <c r="Z71" s="263"/>
    </row>
    <row r="72" spans="1:26" ht="12.75">
      <c r="A72" s="263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4"/>
      <c r="P72" s="264"/>
      <c r="Q72" s="263"/>
      <c r="R72" s="263"/>
      <c r="S72" s="263"/>
      <c r="T72" s="263"/>
      <c r="U72" s="263"/>
      <c r="V72" s="263"/>
      <c r="W72" s="263"/>
      <c r="X72" s="263"/>
      <c r="Y72" s="263"/>
      <c r="Z72" s="263"/>
    </row>
    <row r="73" spans="1:26" ht="12.75">
      <c r="A73" s="263"/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4"/>
      <c r="P73" s="264"/>
      <c r="Q73" s="263"/>
      <c r="R73" s="263"/>
      <c r="S73" s="263"/>
      <c r="T73" s="263"/>
      <c r="U73" s="263"/>
      <c r="V73" s="263"/>
      <c r="W73" s="263"/>
      <c r="X73" s="263"/>
      <c r="Y73" s="263"/>
      <c r="Z73" s="263"/>
    </row>
    <row r="74" spans="1:26" ht="12.75">
      <c r="A74" s="263"/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4"/>
      <c r="P74" s="264"/>
      <c r="Q74" s="263"/>
      <c r="R74" s="263"/>
      <c r="S74" s="263"/>
      <c r="T74" s="263"/>
      <c r="U74" s="263"/>
      <c r="V74" s="263"/>
      <c r="W74" s="263"/>
      <c r="X74" s="263"/>
      <c r="Y74" s="263"/>
      <c r="Z74" s="263"/>
    </row>
    <row r="75" spans="1:26" ht="12.75">
      <c r="A75" s="263"/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4"/>
      <c r="P75" s="264"/>
      <c r="Q75" s="263"/>
      <c r="R75" s="263"/>
      <c r="S75" s="263"/>
      <c r="T75" s="263"/>
      <c r="U75" s="263"/>
      <c r="V75" s="263"/>
      <c r="W75" s="263"/>
      <c r="X75" s="263"/>
      <c r="Y75" s="263"/>
      <c r="Z75" s="263"/>
    </row>
    <row r="76" spans="1:26" ht="12.75">
      <c r="A76" s="263"/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4"/>
      <c r="P76" s="264"/>
      <c r="Q76" s="263"/>
      <c r="R76" s="263"/>
      <c r="S76" s="263"/>
      <c r="T76" s="263"/>
      <c r="U76" s="263"/>
      <c r="V76" s="263"/>
      <c r="W76" s="263"/>
      <c r="X76" s="263"/>
      <c r="Y76" s="263"/>
      <c r="Z76" s="263"/>
    </row>
    <row r="77" spans="1:26" ht="12.75">
      <c r="A77" s="263"/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4"/>
      <c r="P77" s="264"/>
      <c r="Q77" s="263"/>
      <c r="R77" s="263"/>
      <c r="S77" s="263"/>
      <c r="T77" s="263"/>
      <c r="U77" s="263"/>
      <c r="V77" s="263"/>
      <c r="W77" s="263"/>
      <c r="X77" s="263"/>
      <c r="Y77" s="263"/>
      <c r="Z77" s="263"/>
    </row>
    <row r="78" spans="1:26" ht="12.75">
      <c r="A78" s="263"/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4"/>
      <c r="P78" s="264"/>
      <c r="Q78" s="263"/>
      <c r="R78" s="263"/>
      <c r="S78" s="263"/>
      <c r="T78" s="263"/>
      <c r="U78" s="263"/>
      <c r="V78" s="263"/>
      <c r="W78" s="263"/>
      <c r="X78" s="263"/>
      <c r="Y78" s="263"/>
      <c r="Z78" s="263"/>
    </row>
    <row r="79" spans="1:26" ht="12.75">
      <c r="A79" s="263"/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4"/>
      <c r="P79" s="264"/>
      <c r="Q79" s="263"/>
      <c r="R79" s="263"/>
      <c r="S79" s="263"/>
      <c r="T79" s="263"/>
      <c r="U79" s="263"/>
      <c r="V79" s="263"/>
      <c r="W79" s="263"/>
      <c r="X79" s="263"/>
      <c r="Y79" s="263"/>
      <c r="Z79" s="263"/>
    </row>
    <row r="80" spans="1:26" ht="12.75">
      <c r="A80" s="263"/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4"/>
      <c r="P80" s="264"/>
      <c r="Q80" s="263"/>
      <c r="R80" s="263"/>
      <c r="S80" s="263"/>
      <c r="T80" s="263"/>
      <c r="U80" s="263"/>
      <c r="V80" s="263"/>
      <c r="W80" s="263"/>
      <c r="X80" s="263"/>
      <c r="Y80" s="263"/>
      <c r="Z80" s="263"/>
    </row>
    <row r="81" spans="1:26" ht="12.75">
      <c r="A81" s="263"/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4"/>
      <c r="P81" s="264"/>
      <c r="Q81" s="263"/>
      <c r="R81" s="263"/>
      <c r="S81" s="263"/>
      <c r="T81" s="263"/>
      <c r="U81" s="263"/>
      <c r="V81" s="263"/>
      <c r="W81" s="263"/>
      <c r="X81" s="263"/>
      <c r="Y81" s="263"/>
      <c r="Z81" s="263"/>
    </row>
    <row r="82" spans="1:26" ht="12.75">
      <c r="A82" s="263"/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4"/>
      <c r="P82" s="264"/>
      <c r="Q82" s="263"/>
      <c r="R82" s="263"/>
      <c r="S82" s="263"/>
      <c r="T82" s="263"/>
      <c r="U82" s="263"/>
      <c r="V82" s="263"/>
      <c r="W82" s="263"/>
      <c r="X82" s="263"/>
      <c r="Y82" s="263"/>
      <c r="Z82" s="263"/>
    </row>
    <row r="83" spans="1:26" ht="12.75">
      <c r="A83" s="263"/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4"/>
      <c r="P83" s="264"/>
      <c r="Q83" s="263"/>
      <c r="R83" s="263"/>
      <c r="S83" s="263"/>
      <c r="T83" s="263"/>
      <c r="U83" s="263"/>
      <c r="V83" s="263"/>
      <c r="W83" s="263"/>
      <c r="X83" s="263"/>
      <c r="Y83" s="263"/>
      <c r="Z83" s="263"/>
    </row>
    <row r="84" spans="1:26" ht="12.75">
      <c r="A84" s="263"/>
      <c r="B84" s="263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4"/>
      <c r="P84" s="264"/>
      <c r="Q84" s="263"/>
      <c r="R84" s="263"/>
      <c r="S84" s="263"/>
      <c r="T84" s="263"/>
      <c r="U84" s="263"/>
      <c r="V84" s="263"/>
      <c r="W84" s="263"/>
      <c r="X84" s="263"/>
      <c r="Y84" s="263"/>
      <c r="Z84" s="263"/>
    </row>
    <row r="85" spans="1:26" ht="12.75">
      <c r="A85" s="263"/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4"/>
      <c r="P85" s="264"/>
      <c r="Q85" s="263"/>
      <c r="R85" s="263"/>
      <c r="S85" s="263"/>
      <c r="T85" s="263"/>
      <c r="U85" s="263"/>
      <c r="V85" s="263"/>
      <c r="W85" s="263"/>
      <c r="X85" s="263"/>
      <c r="Y85" s="263"/>
      <c r="Z85" s="263"/>
    </row>
    <row r="86" spans="1:26" ht="12.75">
      <c r="A86" s="263"/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4"/>
      <c r="P86" s="264"/>
      <c r="Q86" s="263"/>
      <c r="R86" s="263"/>
      <c r="S86" s="263"/>
      <c r="T86" s="263"/>
      <c r="U86" s="263"/>
      <c r="V86" s="263"/>
      <c r="W86" s="263"/>
      <c r="X86" s="263"/>
      <c r="Y86" s="263"/>
      <c r="Z86" s="263"/>
    </row>
    <row r="87" spans="1:26" ht="12.75">
      <c r="A87" s="263"/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4"/>
      <c r="P87" s="264"/>
      <c r="Q87" s="263"/>
      <c r="R87" s="263"/>
      <c r="S87" s="263"/>
      <c r="T87" s="263"/>
      <c r="U87" s="263"/>
      <c r="V87" s="263"/>
      <c r="W87" s="263"/>
      <c r="X87" s="263"/>
      <c r="Y87" s="263"/>
      <c r="Z87" s="263"/>
    </row>
    <row r="88" spans="1:26" ht="12.75">
      <c r="A88" s="263"/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4"/>
      <c r="P88" s="264"/>
      <c r="Q88" s="263"/>
      <c r="R88" s="263"/>
      <c r="S88" s="263"/>
      <c r="T88" s="263"/>
      <c r="U88" s="263"/>
      <c r="V88" s="263"/>
      <c r="W88" s="263"/>
      <c r="X88" s="263"/>
      <c r="Y88" s="263"/>
      <c r="Z88" s="263"/>
    </row>
    <row r="89" spans="1:26" ht="12.75">
      <c r="A89" s="263"/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4"/>
      <c r="P89" s="264"/>
      <c r="Q89" s="263"/>
      <c r="R89" s="263"/>
      <c r="S89" s="263"/>
      <c r="T89" s="263"/>
      <c r="U89" s="263"/>
      <c r="V89" s="263"/>
      <c r="W89" s="263"/>
      <c r="X89" s="263"/>
      <c r="Y89" s="263"/>
      <c r="Z89" s="263"/>
    </row>
    <row r="90" spans="1:26" ht="12.75">
      <c r="A90" s="263"/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4"/>
      <c r="P90" s="264"/>
      <c r="Q90" s="263"/>
      <c r="R90" s="263"/>
      <c r="S90" s="263"/>
      <c r="T90" s="263"/>
      <c r="U90" s="263"/>
      <c r="V90" s="263"/>
      <c r="W90" s="263"/>
      <c r="X90" s="263"/>
      <c r="Y90" s="263"/>
      <c r="Z90" s="263"/>
    </row>
    <row r="91" spans="1:26" ht="12.75">
      <c r="A91" s="263"/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4"/>
      <c r="P91" s="264"/>
      <c r="Q91" s="263"/>
      <c r="R91" s="263"/>
      <c r="S91" s="263"/>
      <c r="T91" s="263"/>
      <c r="U91" s="263"/>
      <c r="V91" s="263"/>
      <c r="W91" s="263"/>
      <c r="X91" s="263"/>
      <c r="Y91" s="263"/>
      <c r="Z91" s="263"/>
    </row>
    <row r="92" spans="1:26" ht="12.75">
      <c r="A92" s="263"/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4"/>
      <c r="P92" s="264"/>
      <c r="Q92" s="263"/>
      <c r="R92" s="263"/>
      <c r="S92" s="263"/>
      <c r="T92" s="263"/>
      <c r="U92" s="263"/>
      <c r="V92" s="263"/>
      <c r="W92" s="263"/>
      <c r="X92" s="263"/>
      <c r="Y92" s="263"/>
      <c r="Z92" s="263"/>
    </row>
    <row r="93" spans="1:26" ht="12.75">
      <c r="A93" s="263"/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4"/>
      <c r="P93" s="264"/>
      <c r="Q93" s="263"/>
      <c r="R93" s="263"/>
      <c r="S93" s="263"/>
      <c r="T93" s="263"/>
      <c r="U93" s="263"/>
      <c r="V93" s="263"/>
      <c r="W93" s="263"/>
      <c r="X93" s="263"/>
      <c r="Y93" s="263"/>
      <c r="Z93" s="263"/>
    </row>
    <row r="94" spans="1:26" ht="12.75">
      <c r="A94" s="263"/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4"/>
      <c r="P94" s="264"/>
      <c r="Q94" s="263"/>
      <c r="R94" s="263"/>
      <c r="S94" s="263"/>
      <c r="T94" s="263"/>
      <c r="U94" s="263"/>
      <c r="V94" s="263"/>
      <c r="W94" s="263"/>
      <c r="X94" s="263"/>
      <c r="Y94" s="263"/>
      <c r="Z94" s="263"/>
    </row>
    <row r="95" spans="1:26" ht="12.75">
      <c r="A95" s="263"/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4"/>
      <c r="P95" s="264"/>
      <c r="Q95" s="263"/>
      <c r="R95" s="263"/>
      <c r="S95" s="263"/>
      <c r="T95" s="263"/>
      <c r="U95" s="263"/>
      <c r="V95" s="263"/>
      <c r="W95" s="263"/>
      <c r="X95" s="263"/>
      <c r="Y95" s="263"/>
      <c r="Z95" s="263"/>
    </row>
    <row r="96" spans="1:26" ht="12.75">
      <c r="A96" s="263"/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4"/>
      <c r="P96" s="264"/>
      <c r="Q96" s="263"/>
      <c r="R96" s="263"/>
      <c r="S96" s="263"/>
      <c r="T96" s="263"/>
      <c r="U96" s="263"/>
      <c r="V96" s="263"/>
      <c r="W96" s="263"/>
      <c r="X96" s="263"/>
      <c r="Y96" s="263"/>
      <c r="Z96" s="263"/>
    </row>
    <row r="97" spans="1:26" ht="12.75">
      <c r="A97" s="263"/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  <c r="O97" s="264"/>
      <c r="P97" s="264"/>
      <c r="Q97" s="263"/>
      <c r="R97" s="263"/>
      <c r="S97" s="263"/>
      <c r="T97" s="263"/>
      <c r="U97" s="263"/>
      <c r="V97" s="263"/>
      <c r="W97" s="263"/>
      <c r="X97" s="263"/>
      <c r="Y97" s="263"/>
      <c r="Z97" s="263"/>
    </row>
    <row r="98" spans="1:26" ht="12.75">
      <c r="A98" s="263"/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4"/>
      <c r="P98" s="264"/>
      <c r="Q98" s="263"/>
      <c r="R98" s="263"/>
      <c r="S98" s="263"/>
      <c r="T98" s="263"/>
      <c r="U98" s="263"/>
      <c r="V98" s="263"/>
      <c r="W98" s="263"/>
      <c r="X98" s="263"/>
      <c r="Y98" s="263"/>
      <c r="Z98" s="263"/>
    </row>
    <row r="99" spans="1:26" ht="12.75">
      <c r="A99" s="263"/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  <c r="O99" s="264"/>
      <c r="P99" s="264"/>
      <c r="Q99" s="263"/>
      <c r="R99" s="263"/>
      <c r="S99" s="263"/>
      <c r="T99" s="263"/>
      <c r="U99" s="263"/>
      <c r="V99" s="263"/>
      <c r="W99" s="263"/>
      <c r="X99" s="263"/>
      <c r="Y99" s="263"/>
      <c r="Z99" s="263"/>
    </row>
    <row r="100" spans="1:26" ht="12.75">
      <c r="A100" s="263"/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4"/>
      <c r="P100" s="264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</row>
    <row r="101" spans="1:26" ht="12.75">
      <c r="A101" s="263"/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4"/>
      <c r="P101" s="264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</row>
    <row r="102" spans="1:26" ht="12.75">
      <c r="A102" s="263"/>
      <c r="B102" s="263"/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4"/>
      <c r="P102" s="264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</row>
    <row r="103" spans="1:26" ht="12.75">
      <c r="A103" s="263"/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4"/>
      <c r="P103" s="264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</row>
    <row r="104" spans="1:26" ht="12.75">
      <c r="A104" s="263"/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4"/>
      <c r="P104" s="264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</row>
    <row r="105" spans="1:26" ht="12.75">
      <c r="A105" s="263"/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4"/>
      <c r="P105" s="264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</row>
    <row r="106" spans="1:26" ht="12.75">
      <c r="A106" s="263"/>
      <c r="B106" s="263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  <c r="O106" s="264"/>
      <c r="P106" s="264"/>
      <c r="Q106" s="263"/>
      <c r="R106" s="263"/>
      <c r="S106" s="263"/>
      <c r="T106" s="263"/>
      <c r="U106" s="263"/>
      <c r="V106" s="263"/>
      <c r="W106" s="263"/>
      <c r="X106" s="263"/>
      <c r="Y106" s="263"/>
      <c r="Z106" s="263"/>
    </row>
    <row r="107" spans="1:26" ht="12.75">
      <c r="A107" s="263"/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4"/>
      <c r="P107" s="264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</row>
    <row r="108" spans="1:26" ht="12.75">
      <c r="A108" s="263"/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4"/>
      <c r="P108" s="264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</row>
    <row r="109" spans="1:26" ht="12.75">
      <c r="A109" s="263"/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4"/>
      <c r="P109" s="264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</row>
    <row r="110" spans="1:26" ht="12.75">
      <c r="A110" s="263"/>
      <c r="B110" s="263"/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4"/>
      <c r="P110" s="264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</row>
    <row r="111" spans="1:26" ht="12.75">
      <c r="A111" s="263"/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4"/>
      <c r="P111" s="264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</row>
    <row r="112" spans="1:26" ht="12.75">
      <c r="A112" s="263"/>
      <c r="B112" s="263"/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4"/>
      <c r="P112" s="264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</row>
    <row r="113" spans="1:26" ht="12.75">
      <c r="A113" s="263"/>
      <c r="B113" s="263"/>
      <c r="C113" s="263"/>
      <c r="D113" s="263"/>
      <c r="E113" s="263"/>
      <c r="F113" s="263"/>
      <c r="G113" s="263"/>
      <c r="H113" s="263"/>
      <c r="I113" s="263"/>
      <c r="J113" s="263"/>
      <c r="K113" s="263"/>
      <c r="L113" s="263"/>
      <c r="M113" s="263"/>
      <c r="N113" s="263"/>
      <c r="O113" s="264"/>
      <c r="P113" s="264"/>
      <c r="Q113" s="263"/>
      <c r="R113" s="263"/>
      <c r="S113" s="263"/>
      <c r="T113" s="263"/>
      <c r="U113" s="263"/>
      <c r="V113" s="263"/>
      <c r="W113" s="263"/>
      <c r="X113" s="263"/>
      <c r="Y113" s="263"/>
      <c r="Z113" s="263"/>
    </row>
    <row r="114" spans="1:26" ht="12.75">
      <c r="A114" s="263"/>
      <c r="B114" s="263"/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4"/>
      <c r="P114" s="264"/>
      <c r="Q114" s="263"/>
      <c r="R114" s="263"/>
      <c r="S114" s="263"/>
      <c r="T114" s="263"/>
      <c r="U114" s="263"/>
      <c r="V114" s="263"/>
      <c r="W114" s="263"/>
      <c r="X114" s="263"/>
      <c r="Y114" s="263"/>
      <c r="Z114" s="263"/>
    </row>
    <row r="115" spans="1:26" ht="12.75">
      <c r="A115" s="263"/>
      <c r="B115" s="263"/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  <c r="N115" s="263"/>
      <c r="O115" s="264"/>
      <c r="P115" s="264"/>
      <c r="Q115" s="263"/>
      <c r="R115" s="263"/>
      <c r="S115" s="263"/>
      <c r="T115" s="263"/>
      <c r="U115" s="263"/>
      <c r="V115" s="263"/>
      <c r="W115" s="263"/>
      <c r="X115" s="263"/>
      <c r="Y115" s="263"/>
      <c r="Z115" s="263"/>
    </row>
    <row r="116" spans="1:26" ht="12.75">
      <c r="A116" s="263"/>
      <c r="B116" s="263"/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64"/>
      <c r="P116" s="264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</row>
    <row r="117" spans="1:26" ht="12.75">
      <c r="A117" s="263"/>
      <c r="B117" s="263"/>
      <c r="C117" s="263"/>
      <c r="D117" s="263"/>
      <c r="E117" s="263"/>
      <c r="F117" s="263"/>
      <c r="G117" s="263"/>
      <c r="H117" s="263"/>
      <c r="I117" s="263"/>
      <c r="J117" s="263"/>
      <c r="K117" s="263"/>
      <c r="L117" s="263"/>
      <c r="M117" s="263"/>
      <c r="N117" s="263"/>
      <c r="O117" s="264"/>
      <c r="P117" s="264"/>
      <c r="Q117" s="263"/>
      <c r="R117" s="263"/>
      <c r="S117" s="263"/>
      <c r="T117" s="263"/>
      <c r="U117" s="263"/>
      <c r="V117" s="263"/>
      <c r="W117" s="263"/>
      <c r="X117" s="263"/>
      <c r="Y117" s="263"/>
      <c r="Z117" s="263"/>
    </row>
    <row r="118" spans="1:26" ht="12.75">
      <c r="A118" s="263"/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4"/>
      <c r="P118" s="264"/>
      <c r="Q118" s="263"/>
      <c r="R118" s="263"/>
      <c r="S118" s="263"/>
      <c r="T118" s="263"/>
      <c r="U118" s="263"/>
      <c r="V118" s="263"/>
      <c r="W118" s="263"/>
      <c r="X118" s="263"/>
      <c r="Y118" s="263"/>
      <c r="Z118" s="263"/>
    </row>
    <row r="119" spans="1:26" ht="12.75">
      <c r="A119" s="263"/>
      <c r="B119" s="263"/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4"/>
      <c r="P119" s="264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</row>
    <row r="120" spans="1:26" ht="12.75">
      <c r="A120" s="263"/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  <c r="L120" s="263"/>
      <c r="M120" s="263"/>
      <c r="N120" s="263"/>
      <c r="O120" s="264"/>
      <c r="P120" s="264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</row>
    <row r="121" spans="1:26" ht="12.75">
      <c r="A121" s="263"/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  <c r="M121" s="263"/>
      <c r="N121" s="263"/>
      <c r="O121" s="264"/>
      <c r="P121" s="264"/>
      <c r="Q121" s="263"/>
      <c r="R121" s="263"/>
      <c r="S121" s="263"/>
      <c r="T121" s="263"/>
      <c r="U121" s="263"/>
      <c r="V121" s="263"/>
      <c r="W121" s="263"/>
      <c r="X121" s="263"/>
      <c r="Y121" s="263"/>
      <c r="Z121" s="263"/>
    </row>
    <row r="122" spans="1:26" ht="12.75">
      <c r="A122" s="263"/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4"/>
      <c r="P122" s="264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</row>
    <row r="123" spans="1:26" ht="12.75">
      <c r="A123" s="263"/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  <c r="L123" s="263"/>
      <c r="M123" s="263"/>
      <c r="N123" s="263"/>
      <c r="O123" s="264"/>
      <c r="P123" s="264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</row>
    <row r="124" spans="1:26" ht="12.75">
      <c r="A124" s="263"/>
      <c r="B124" s="263"/>
      <c r="C124" s="263"/>
      <c r="D124" s="263"/>
      <c r="E124" s="263"/>
      <c r="F124" s="263"/>
      <c r="G124" s="263"/>
      <c r="H124" s="263"/>
      <c r="I124" s="263"/>
      <c r="J124" s="263"/>
      <c r="K124" s="263"/>
      <c r="L124" s="263"/>
      <c r="M124" s="263"/>
      <c r="N124" s="263"/>
      <c r="O124" s="264"/>
      <c r="P124" s="264"/>
      <c r="Q124" s="263"/>
      <c r="R124" s="263"/>
      <c r="S124" s="263"/>
      <c r="T124" s="263"/>
      <c r="U124" s="263"/>
      <c r="V124" s="263"/>
      <c r="W124" s="263"/>
      <c r="X124" s="263"/>
      <c r="Y124" s="263"/>
      <c r="Z124" s="263"/>
    </row>
    <row r="125" spans="1:26" ht="12.75">
      <c r="A125" s="263"/>
      <c r="B125" s="263"/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4"/>
      <c r="P125" s="264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</row>
    <row r="126" spans="1:26" ht="12.75">
      <c r="A126" s="263"/>
      <c r="B126" s="263"/>
      <c r="C126" s="263"/>
      <c r="D126" s="263"/>
      <c r="E126" s="263"/>
      <c r="F126" s="263"/>
      <c r="G126" s="263"/>
      <c r="H126" s="263"/>
      <c r="I126" s="263"/>
      <c r="J126" s="263"/>
      <c r="K126" s="263"/>
      <c r="L126" s="263"/>
      <c r="M126" s="263"/>
      <c r="N126" s="263"/>
      <c r="O126" s="264"/>
      <c r="P126" s="264"/>
      <c r="Q126" s="263"/>
      <c r="R126" s="263"/>
      <c r="S126" s="263"/>
      <c r="T126" s="263"/>
      <c r="U126" s="263"/>
      <c r="V126" s="263"/>
      <c r="W126" s="263"/>
      <c r="X126" s="263"/>
      <c r="Y126" s="263"/>
      <c r="Z126" s="263"/>
    </row>
    <row r="127" spans="1:26" ht="12.75">
      <c r="A127" s="263"/>
      <c r="B127" s="263"/>
      <c r="C127" s="263"/>
      <c r="D127" s="263"/>
      <c r="E127" s="263"/>
      <c r="F127" s="263"/>
      <c r="G127" s="263"/>
      <c r="H127" s="263"/>
      <c r="I127" s="263"/>
      <c r="J127" s="263"/>
      <c r="K127" s="263"/>
      <c r="L127" s="263"/>
      <c r="M127" s="263"/>
      <c r="N127" s="263"/>
      <c r="O127" s="264"/>
      <c r="P127" s="264"/>
      <c r="Q127" s="263"/>
      <c r="R127" s="263"/>
      <c r="S127" s="263"/>
      <c r="T127" s="263"/>
      <c r="U127" s="263"/>
      <c r="V127" s="263"/>
      <c r="W127" s="263"/>
      <c r="X127" s="263"/>
      <c r="Y127" s="263"/>
      <c r="Z127" s="263"/>
    </row>
    <row r="128" spans="1:26" ht="12.75">
      <c r="A128" s="263"/>
      <c r="B128" s="263"/>
      <c r="C128" s="263"/>
      <c r="D128" s="263"/>
      <c r="E128" s="263"/>
      <c r="F128" s="263"/>
      <c r="G128" s="263"/>
      <c r="H128" s="263"/>
      <c r="I128" s="263"/>
      <c r="J128" s="263"/>
      <c r="K128" s="263"/>
      <c r="L128" s="263"/>
      <c r="M128" s="263"/>
      <c r="N128" s="263"/>
      <c r="O128" s="264"/>
      <c r="P128" s="264"/>
      <c r="Q128" s="263"/>
      <c r="R128" s="263"/>
      <c r="S128" s="263"/>
      <c r="T128" s="263"/>
      <c r="U128" s="263"/>
      <c r="V128" s="263"/>
      <c r="W128" s="263"/>
      <c r="X128" s="263"/>
      <c r="Y128" s="263"/>
      <c r="Z128" s="263"/>
    </row>
    <row r="129" spans="1:26" ht="12.75">
      <c r="A129" s="263"/>
      <c r="B129" s="263"/>
      <c r="C129" s="263"/>
      <c r="D129" s="263"/>
      <c r="E129" s="263"/>
      <c r="F129" s="263"/>
      <c r="G129" s="263"/>
      <c r="H129" s="263"/>
      <c r="I129" s="263"/>
      <c r="J129" s="263"/>
      <c r="K129" s="263"/>
      <c r="L129" s="263"/>
      <c r="M129" s="263"/>
      <c r="N129" s="263"/>
      <c r="O129" s="264"/>
      <c r="P129" s="264"/>
      <c r="Q129" s="263"/>
      <c r="R129" s="263"/>
      <c r="S129" s="263"/>
      <c r="T129" s="263"/>
      <c r="U129" s="263"/>
      <c r="V129" s="263"/>
      <c r="W129" s="263"/>
      <c r="X129" s="263"/>
      <c r="Y129" s="263"/>
      <c r="Z129" s="263"/>
    </row>
    <row r="130" spans="1:26" ht="12.75">
      <c r="A130" s="263"/>
      <c r="B130" s="263"/>
      <c r="C130" s="263"/>
      <c r="D130" s="263"/>
      <c r="E130" s="263"/>
      <c r="F130" s="263"/>
      <c r="G130" s="263"/>
      <c r="H130" s="263"/>
      <c r="I130" s="263"/>
      <c r="J130" s="263"/>
      <c r="K130" s="263"/>
      <c r="L130" s="263"/>
      <c r="M130" s="263"/>
      <c r="N130" s="263"/>
      <c r="O130" s="264"/>
      <c r="P130" s="264"/>
      <c r="Q130" s="263"/>
      <c r="R130" s="263"/>
      <c r="S130" s="263"/>
      <c r="T130" s="263"/>
      <c r="U130" s="263"/>
      <c r="V130" s="263"/>
      <c r="W130" s="263"/>
      <c r="X130" s="263"/>
      <c r="Y130" s="263"/>
      <c r="Z130" s="263"/>
    </row>
    <row r="131" spans="1:26" ht="12.75">
      <c r="A131" s="263"/>
      <c r="B131" s="263"/>
      <c r="C131" s="263"/>
      <c r="D131" s="263"/>
      <c r="E131" s="263"/>
      <c r="F131" s="263"/>
      <c r="G131" s="263"/>
      <c r="H131" s="263"/>
      <c r="I131" s="263"/>
      <c r="J131" s="263"/>
      <c r="K131" s="263"/>
      <c r="L131" s="263"/>
      <c r="M131" s="263"/>
      <c r="N131" s="263"/>
      <c r="O131" s="264"/>
      <c r="P131" s="264"/>
      <c r="Q131" s="263"/>
      <c r="R131" s="263"/>
      <c r="S131" s="263"/>
      <c r="T131" s="263"/>
      <c r="U131" s="263"/>
      <c r="V131" s="263"/>
      <c r="W131" s="263"/>
      <c r="X131" s="263"/>
      <c r="Y131" s="263"/>
      <c r="Z131" s="263"/>
    </row>
    <row r="132" spans="1:26" ht="12.75">
      <c r="A132" s="263"/>
      <c r="B132" s="263"/>
      <c r="C132" s="263"/>
      <c r="D132" s="263"/>
      <c r="E132" s="263"/>
      <c r="F132" s="263"/>
      <c r="G132" s="263"/>
      <c r="H132" s="263"/>
      <c r="I132" s="263"/>
      <c r="J132" s="263"/>
      <c r="K132" s="263"/>
      <c r="L132" s="263"/>
      <c r="M132" s="263"/>
      <c r="N132" s="263"/>
      <c r="O132" s="264"/>
      <c r="P132" s="264"/>
      <c r="Q132" s="263"/>
      <c r="R132" s="263"/>
      <c r="S132" s="263"/>
      <c r="T132" s="263"/>
      <c r="U132" s="263"/>
      <c r="V132" s="263"/>
      <c r="W132" s="263"/>
      <c r="X132" s="263"/>
      <c r="Y132" s="263"/>
      <c r="Z132" s="263"/>
    </row>
    <row r="133" spans="1:26" ht="12.75">
      <c r="A133" s="263"/>
      <c r="B133" s="263"/>
      <c r="C133" s="263"/>
      <c r="D133" s="263"/>
      <c r="E133" s="263"/>
      <c r="F133" s="263"/>
      <c r="G133" s="263"/>
      <c r="H133" s="263"/>
      <c r="I133" s="263"/>
      <c r="J133" s="263"/>
      <c r="K133" s="263"/>
      <c r="L133" s="263"/>
      <c r="M133" s="263"/>
      <c r="N133" s="263"/>
      <c r="O133" s="264"/>
      <c r="P133" s="264"/>
      <c r="Q133" s="263"/>
      <c r="R133" s="263"/>
      <c r="S133" s="263"/>
      <c r="T133" s="263"/>
      <c r="U133" s="263"/>
      <c r="V133" s="263"/>
      <c r="W133" s="263"/>
      <c r="X133" s="263"/>
      <c r="Y133" s="263"/>
      <c r="Z133" s="263"/>
    </row>
    <row r="134" spans="1:26" ht="12.75">
      <c r="A134" s="263"/>
      <c r="B134" s="263"/>
      <c r="C134" s="263"/>
      <c r="D134" s="263"/>
      <c r="E134" s="263"/>
      <c r="F134" s="263"/>
      <c r="G134" s="263"/>
      <c r="H134" s="263"/>
      <c r="I134" s="263"/>
      <c r="J134" s="263"/>
      <c r="K134" s="263"/>
      <c r="L134" s="263"/>
      <c r="M134" s="263"/>
      <c r="N134" s="263"/>
      <c r="O134" s="264"/>
      <c r="P134" s="264"/>
      <c r="Q134" s="263"/>
      <c r="R134" s="263"/>
      <c r="S134" s="263"/>
      <c r="T134" s="263"/>
      <c r="U134" s="263"/>
      <c r="V134" s="263"/>
      <c r="W134" s="263"/>
      <c r="X134" s="263"/>
      <c r="Y134" s="263"/>
      <c r="Z134" s="263"/>
    </row>
    <row r="135" spans="1:26" ht="12.75">
      <c r="A135" s="263"/>
      <c r="B135" s="263"/>
      <c r="C135" s="263"/>
      <c r="D135" s="263"/>
      <c r="E135" s="263"/>
      <c r="F135" s="263"/>
      <c r="G135" s="263"/>
      <c r="H135" s="263"/>
      <c r="I135" s="263"/>
      <c r="J135" s="263"/>
      <c r="K135" s="263"/>
      <c r="L135" s="263"/>
      <c r="M135" s="263"/>
      <c r="N135" s="263"/>
      <c r="O135" s="264"/>
      <c r="P135" s="264"/>
      <c r="Q135" s="263"/>
      <c r="R135" s="263"/>
      <c r="S135" s="263"/>
      <c r="T135" s="263"/>
      <c r="U135" s="263"/>
      <c r="V135" s="263"/>
      <c r="W135" s="263"/>
      <c r="X135" s="263"/>
      <c r="Y135" s="263"/>
      <c r="Z135" s="263"/>
    </row>
    <row r="136" spans="1:26" ht="12.75">
      <c r="A136" s="263"/>
      <c r="B136" s="263"/>
      <c r="C136" s="263"/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4"/>
      <c r="P136" s="264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</row>
  </sheetData>
  <sheetProtection/>
  <mergeCells count="8">
    <mergeCell ref="A3:F3"/>
    <mergeCell ref="D6:G6"/>
    <mergeCell ref="B41:B43"/>
    <mergeCell ref="G41:G43"/>
    <mergeCell ref="F10:G10"/>
    <mergeCell ref="F12:G12"/>
    <mergeCell ref="A7:C7"/>
    <mergeCell ref="D43:E43"/>
  </mergeCells>
  <printOptions horizontalCentered="1" verticalCentered="1"/>
  <pageMargins left="0" right="0" top="0" bottom="0" header="0.511811023622047" footer="0.511811023622047"/>
  <pageSetup horizontalDpi="600" verticalDpi="600" orientation="landscape" paperSize="9" scale="80" r:id="rId1"/>
  <headerFooter alignWithMargins="0">
    <oddFooter>&amp;R1.A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zoomScalePageLayoutView="0" workbookViewId="0" topLeftCell="A10">
      <selection activeCell="A34" sqref="A34:J37"/>
    </sheetView>
  </sheetViews>
  <sheetFormatPr defaultColWidth="9.140625" defaultRowHeight="12.75"/>
  <cols>
    <col min="1" max="1" width="2.57421875" style="76" customWidth="1"/>
    <col min="2" max="2" width="38.57421875" style="76" customWidth="1"/>
    <col min="3" max="3" width="15.421875" style="76" customWidth="1"/>
    <col min="4" max="4" width="13.57421875" style="76" customWidth="1"/>
    <col min="5" max="5" width="15.28125" style="76" customWidth="1"/>
    <col min="6" max="7" width="16.140625" style="76" customWidth="1"/>
    <col min="8" max="9" width="15.28125" style="76" customWidth="1"/>
    <col min="10" max="10" width="13.7109375" style="76" customWidth="1"/>
    <col min="11" max="16384" width="9.140625" style="76" customWidth="1"/>
  </cols>
  <sheetData>
    <row r="1" spans="1:40" s="73" customFormat="1" ht="15.75">
      <c r="A1" s="70" t="s">
        <v>130</v>
      </c>
      <c r="B1" s="71"/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12.75">
      <c r="A2" s="74"/>
      <c r="B2" s="74"/>
      <c r="C2" s="74"/>
      <c r="D2" s="74"/>
      <c r="E2" s="74"/>
      <c r="F2" s="74"/>
      <c r="G2" s="74"/>
      <c r="H2" s="74"/>
      <c r="I2" s="74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1:21" ht="15.75">
      <c r="A3" s="185" t="s">
        <v>167</v>
      </c>
      <c r="B3" s="77"/>
      <c r="C3" s="77"/>
      <c r="D3" s="78"/>
      <c r="E3" s="78"/>
      <c r="F3" s="78"/>
      <c r="G3" s="78"/>
      <c r="H3" s="78"/>
      <c r="I3" s="78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ht="18">
      <c r="A4" s="180"/>
      <c r="B4" s="77"/>
      <c r="C4" s="77"/>
      <c r="D4" s="78"/>
      <c r="E4" s="78"/>
      <c r="F4" s="78"/>
      <c r="G4" s="78"/>
      <c r="H4" s="78"/>
      <c r="I4" s="78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1" ht="15" customHeight="1">
      <c r="A5" s="639" t="s">
        <v>232</v>
      </c>
      <c r="B5" s="640"/>
      <c r="C5" s="183" t="s">
        <v>3</v>
      </c>
      <c r="D5" s="628"/>
      <c r="E5" s="628"/>
      <c r="F5" s="80"/>
      <c r="G5" s="181"/>
      <c r="H5" s="181"/>
      <c r="I5" s="181"/>
      <c r="J5" s="181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spans="1:21" ht="15">
      <c r="A6" s="134" t="s">
        <v>132</v>
      </c>
      <c r="B6" s="184"/>
      <c r="C6" s="524" t="s">
        <v>220</v>
      </c>
      <c r="D6" s="81"/>
      <c r="E6" s="629"/>
      <c r="F6" s="630"/>
      <c r="G6" s="630"/>
      <c r="H6" s="630"/>
      <c r="I6" s="630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ht="15" thickBot="1">
      <c r="A7" s="82"/>
      <c r="B7" s="82"/>
      <c r="C7" s="82"/>
      <c r="D7" s="82"/>
      <c r="E7" s="82"/>
      <c r="F7" s="82"/>
      <c r="G7" s="82"/>
      <c r="H7" s="82"/>
      <c r="I7" s="82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</row>
    <row r="8" spans="1:21" ht="15" thickBot="1">
      <c r="A8" s="631" t="s">
        <v>160</v>
      </c>
      <c r="B8" s="632"/>
      <c r="C8" s="635" t="s">
        <v>101</v>
      </c>
      <c r="D8" s="637" t="s">
        <v>228</v>
      </c>
      <c r="E8" s="638"/>
      <c r="F8" s="637" t="s">
        <v>182</v>
      </c>
      <c r="G8" s="638"/>
      <c r="H8" s="554" t="s">
        <v>188</v>
      </c>
      <c r="I8" s="570" t="s">
        <v>188</v>
      </c>
      <c r="J8" s="570" t="s">
        <v>210</v>
      </c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  <row r="9" spans="1:21" ht="59.25" customHeight="1" thickBot="1">
      <c r="A9" s="633"/>
      <c r="B9" s="634"/>
      <c r="C9" s="636"/>
      <c r="D9" s="84" t="s">
        <v>161</v>
      </c>
      <c r="E9" s="85" t="s">
        <v>162</v>
      </c>
      <c r="F9" s="84" t="s">
        <v>161</v>
      </c>
      <c r="G9" s="85" t="s">
        <v>162</v>
      </c>
      <c r="H9" s="84" t="s">
        <v>161</v>
      </c>
      <c r="I9" s="86" t="s">
        <v>163</v>
      </c>
      <c r="J9" s="86" t="s">
        <v>163</v>
      </c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</row>
    <row r="10" spans="1:21" ht="14.25">
      <c r="A10" s="87">
        <v>1</v>
      </c>
      <c r="B10" s="88"/>
      <c r="C10" s="89"/>
      <c r="D10" s="90"/>
      <c r="E10" s="91"/>
      <c r="F10" s="90"/>
      <c r="G10" s="91"/>
      <c r="H10" s="90"/>
      <c r="I10" s="91"/>
      <c r="J10" s="91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</row>
    <row r="11" spans="1:21" ht="15">
      <c r="A11" s="92">
        <v>2</v>
      </c>
      <c r="B11" s="93" t="s">
        <v>227</v>
      </c>
      <c r="C11" s="525">
        <v>1010279</v>
      </c>
      <c r="D11" s="526">
        <v>20</v>
      </c>
      <c r="E11" s="526">
        <v>19</v>
      </c>
      <c r="F11" s="526">
        <v>20</v>
      </c>
      <c r="G11" s="526">
        <v>19</v>
      </c>
      <c r="H11" s="527">
        <v>20</v>
      </c>
      <c r="I11" s="526">
        <v>28</v>
      </c>
      <c r="J11" s="526">
        <v>28</v>
      </c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</row>
    <row r="12" spans="1:21" ht="14.25">
      <c r="A12" s="97">
        <v>3</v>
      </c>
      <c r="B12" s="93"/>
      <c r="C12" s="94"/>
      <c r="D12" s="95"/>
      <c r="E12" s="96"/>
      <c r="F12" s="95"/>
      <c r="G12" s="96"/>
      <c r="H12" s="95"/>
      <c r="I12" s="96"/>
      <c r="J12" s="96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</row>
    <row r="13" spans="1:21" ht="14.25">
      <c r="A13" s="92">
        <v>4</v>
      </c>
      <c r="B13" s="93"/>
      <c r="C13" s="94"/>
      <c r="D13" s="95"/>
      <c r="E13" s="96"/>
      <c r="F13" s="95"/>
      <c r="G13" s="96"/>
      <c r="H13" s="95"/>
      <c r="I13" s="96"/>
      <c r="J13" s="96"/>
      <c r="K13" s="75"/>
      <c r="L13" s="75"/>
      <c r="M13" s="75"/>
      <c r="N13" s="75"/>
      <c r="O13" s="74"/>
      <c r="P13" s="74"/>
      <c r="Q13" s="74"/>
      <c r="R13" s="75"/>
      <c r="S13" s="75"/>
      <c r="T13" s="75"/>
      <c r="U13" s="75"/>
    </row>
    <row r="14" spans="1:21" ht="14.25">
      <c r="A14" s="97">
        <v>5</v>
      </c>
      <c r="B14" s="93"/>
      <c r="C14" s="94"/>
      <c r="D14" s="95"/>
      <c r="E14" s="96"/>
      <c r="F14" s="95"/>
      <c r="G14" s="96"/>
      <c r="H14" s="95"/>
      <c r="I14" s="96"/>
      <c r="J14" s="96"/>
      <c r="K14" s="75"/>
      <c r="L14" s="75"/>
      <c r="M14" s="75"/>
      <c r="N14" s="75"/>
      <c r="O14" s="74"/>
      <c r="P14" s="74"/>
      <c r="Q14" s="74"/>
      <c r="R14" s="75"/>
      <c r="S14" s="75"/>
      <c r="T14" s="75"/>
      <c r="U14" s="75"/>
    </row>
    <row r="15" spans="1:21" ht="15.75" thickBot="1">
      <c r="A15" s="98">
        <v>6</v>
      </c>
      <c r="B15" s="93"/>
      <c r="C15" s="99"/>
      <c r="D15" s="100"/>
      <c r="E15" s="101"/>
      <c r="F15" s="100"/>
      <c r="G15" s="101"/>
      <c r="H15" s="100"/>
      <c r="I15" s="101"/>
      <c r="J15" s="101"/>
      <c r="K15" s="75"/>
      <c r="L15" s="75"/>
      <c r="M15" s="75"/>
      <c r="N15" s="75"/>
      <c r="O15" s="645"/>
      <c r="P15" s="645"/>
      <c r="Q15" s="74"/>
      <c r="R15" s="75"/>
      <c r="S15" s="75"/>
      <c r="T15" s="75"/>
      <c r="U15" s="75"/>
    </row>
    <row r="16" spans="1:21" ht="13.5" customHeight="1" thickBot="1">
      <c r="A16" s="646" t="s">
        <v>164</v>
      </c>
      <c r="B16" s="644"/>
      <c r="C16" s="102"/>
      <c r="D16" s="103"/>
      <c r="E16" s="104"/>
      <c r="F16" s="105"/>
      <c r="G16" s="106"/>
      <c r="H16" s="103"/>
      <c r="I16" s="104"/>
      <c r="J16" s="104"/>
      <c r="K16" s="75"/>
      <c r="L16" s="75"/>
      <c r="M16" s="75"/>
      <c r="N16" s="75"/>
      <c r="O16" s="107"/>
      <c r="P16" s="107"/>
      <c r="Q16" s="74"/>
      <c r="R16" s="75"/>
      <c r="S16" s="75"/>
      <c r="T16" s="75"/>
      <c r="U16" s="75"/>
    </row>
    <row r="17" spans="1:21" ht="15" hidden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81"/>
      <c r="P17" s="81"/>
      <c r="Q17" s="74"/>
      <c r="R17" s="75"/>
      <c r="S17" s="75"/>
      <c r="T17" s="75"/>
      <c r="U17" s="75"/>
    </row>
    <row r="18" spans="1:21" ht="15" hidden="1">
      <c r="A18" s="75"/>
      <c r="B18" s="74"/>
      <c r="C18" s="74"/>
      <c r="D18" s="74"/>
      <c r="E18" s="74"/>
      <c r="F18" s="74"/>
      <c r="G18" s="74"/>
      <c r="H18" s="74"/>
      <c r="I18" s="74"/>
      <c r="J18" s="75"/>
      <c r="K18" s="75"/>
      <c r="L18" s="75"/>
      <c r="M18" s="75"/>
      <c r="N18" s="75"/>
      <c r="O18" s="81"/>
      <c r="P18" s="81"/>
      <c r="Q18" s="74"/>
      <c r="R18" s="75"/>
      <c r="S18" s="75"/>
      <c r="T18" s="75"/>
      <c r="U18" s="75"/>
    </row>
    <row r="19" spans="1:20" ht="45" customHeight="1" hidden="1">
      <c r="A19" s="647"/>
      <c r="B19" s="648"/>
      <c r="C19" s="648"/>
      <c r="D19" s="649"/>
      <c r="E19" s="108"/>
      <c r="F19" s="108"/>
      <c r="G19" s="108"/>
      <c r="H19" s="108"/>
      <c r="I19" s="75"/>
      <c r="J19" s="75"/>
      <c r="K19" s="75"/>
      <c r="L19" s="75"/>
      <c r="M19" s="75"/>
      <c r="N19" s="81"/>
      <c r="O19" s="81"/>
      <c r="P19" s="74"/>
      <c r="Q19" s="75"/>
      <c r="R19" s="75"/>
      <c r="S19" s="75"/>
      <c r="T19" s="75"/>
    </row>
    <row r="20" spans="1:20" ht="22.5" customHeight="1" hidden="1" thickBot="1">
      <c r="A20" s="650"/>
      <c r="B20" s="651"/>
      <c r="C20" s="651"/>
      <c r="D20" s="652"/>
      <c r="E20" s="108"/>
      <c r="F20" s="108"/>
      <c r="G20" s="108"/>
      <c r="H20" s="108"/>
      <c r="I20" s="75"/>
      <c r="J20" s="75"/>
      <c r="K20" s="75"/>
      <c r="L20" s="75"/>
      <c r="M20" s="75"/>
      <c r="N20" s="81"/>
      <c r="O20" s="81"/>
      <c r="P20" s="74"/>
      <c r="Q20" s="75"/>
      <c r="R20" s="75"/>
      <c r="S20" s="75"/>
      <c r="T20" s="75"/>
    </row>
    <row r="21" spans="1:21" ht="15">
      <c r="A21" s="79"/>
      <c r="B21" s="109"/>
      <c r="C21" s="80"/>
      <c r="D21" s="80"/>
      <c r="E21" s="628"/>
      <c r="F21" s="628"/>
      <c r="G21" s="628"/>
      <c r="H21" s="628"/>
      <c r="I21" s="628"/>
      <c r="J21" s="75"/>
      <c r="K21" s="75"/>
      <c r="L21" s="75"/>
      <c r="M21" s="75"/>
      <c r="N21" s="75"/>
      <c r="O21" s="74"/>
      <c r="P21" s="74"/>
      <c r="Q21" s="74"/>
      <c r="R21" s="75"/>
      <c r="S21" s="75"/>
      <c r="T21" s="75"/>
      <c r="U21" s="75"/>
    </row>
    <row r="22" spans="1:21" ht="15.75">
      <c r="A22" s="653" t="s">
        <v>165</v>
      </c>
      <c r="B22" s="653"/>
      <c r="C22" s="653"/>
      <c r="D22" s="653"/>
      <c r="E22" s="653"/>
      <c r="F22" s="653"/>
      <c r="G22" s="109"/>
      <c r="H22" s="109"/>
      <c r="I22" s="109"/>
      <c r="J22" s="75"/>
      <c r="K22" s="75"/>
      <c r="L22" s="75"/>
      <c r="M22" s="75"/>
      <c r="N22" s="75"/>
      <c r="O22" s="74"/>
      <c r="P22" s="74"/>
      <c r="Q22" s="74"/>
      <c r="R22" s="75"/>
      <c r="S22" s="75"/>
      <c r="T22" s="75"/>
      <c r="U22" s="75"/>
    </row>
    <row r="23" spans="1:21" ht="15" thickBot="1">
      <c r="A23" s="82"/>
      <c r="B23" s="109"/>
      <c r="C23" s="82"/>
      <c r="D23" s="82"/>
      <c r="E23" s="82"/>
      <c r="F23" s="82"/>
      <c r="G23" s="82"/>
      <c r="H23" s="82"/>
      <c r="I23" s="82"/>
      <c r="J23" s="74"/>
      <c r="K23" s="74"/>
      <c r="L23" s="75"/>
      <c r="M23" s="75"/>
      <c r="N23" s="75"/>
      <c r="O23" s="74"/>
      <c r="P23" s="74"/>
      <c r="Q23" s="74"/>
      <c r="R23" s="75"/>
      <c r="S23" s="75"/>
      <c r="T23" s="75"/>
      <c r="U23" s="75"/>
    </row>
    <row r="24" spans="1:21" ht="15.75" thickBot="1">
      <c r="A24" s="110"/>
      <c r="B24" s="632" t="s">
        <v>160</v>
      </c>
      <c r="C24" s="641" t="s">
        <v>101</v>
      </c>
      <c r="D24" s="83" t="s">
        <v>169</v>
      </c>
      <c r="E24" s="83" t="s">
        <v>182</v>
      </c>
      <c r="F24" s="83" t="s">
        <v>188</v>
      </c>
      <c r="G24" s="83" t="s">
        <v>210</v>
      </c>
      <c r="H24" s="111"/>
      <c r="I24" s="111"/>
      <c r="J24" s="74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</row>
    <row r="25" spans="1:21" ht="91.5" customHeight="1">
      <c r="A25" s="112"/>
      <c r="B25" s="634"/>
      <c r="C25" s="642"/>
      <c r="D25" s="113" t="s">
        <v>166</v>
      </c>
      <c r="E25" s="86" t="s">
        <v>163</v>
      </c>
      <c r="F25" s="86" t="s">
        <v>163</v>
      </c>
      <c r="G25" s="86" t="s">
        <v>163</v>
      </c>
      <c r="H25" s="107"/>
      <c r="I25" s="107"/>
      <c r="J25" s="74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</row>
    <row r="26" spans="1:21" ht="15">
      <c r="A26" s="114">
        <v>1</v>
      </c>
      <c r="B26" s="88" t="s">
        <v>229</v>
      </c>
      <c r="C26" s="557">
        <v>1010279</v>
      </c>
      <c r="D26" s="561">
        <v>1</v>
      </c>
      <c r="E26" s="562">
        <v>2</v>
      </c>
      <c r="F26" s="562">
        <v>2</v>
      </c>
      <c r="G26" s="562">
        <v>2</v>
      </c>
      <c r="H26" s="81"/>
      <c r="I26" s="81"/>
      <c r="J26" s="74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</row>
    <row r="27" spans="1:21" ht="15">
      <c r="A27" s="115">
        <v>2</v>
      </c>
      <c r="B27" s="528" t="s">
        <v>230</v>
      </c>
      <c r="C27" s="558">
        <v>1010282</v>
      </c>
      <c r="D27" s="563">
        <v>1</v>
      </c>
      <c r="E27" s="563">
        <v>2</v>
      </c>
      <c r="F27" s="563">
        <v>2</v>
      </c>
      <c r="G27" s="563">
        <v>2</v>
      </c>
      <c r="H27" s="81"/>
      <c r="I27" s="81"/>
      <c r="J27" s="74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</row>
    <row r="28" spans="1:21" ht="15">
      <c r="A28" s="114">
        <v>3</v>
      </c>
      <c r="B28" s="93" t="s">
        <v>231</v>
      </c>
      <c r="C28" s="558">
        <v>1010282</v>
      </c>
      <c r="D28" s="116"/>
      <c r="E28" s="96">
        <v>1</v>
      </c>
      <c r="F28" s="96">
        <v>1</v>
      </c>
      <c r="G28" s="96">
        <v>1</v>
      </c>
      <c r="H28" s="81"/>
      <c r="I28" s="81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29" spans="1:21" ht="15">
      <c r="A29" s="115">
        <v>4</v>
      </c>
      <c r="B29" s="93"/>
      <c r="C29" s="559"/>
      <c r="D29" s="116"/>
      <c r="E29" s="96"/>
      <c r="F29" s="96"/>
      <c r="G29" s="96"/>
      <c r="H29" s="81"/>
      <c r="I29" s="81"/>
      <c r="J29" s="74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</row>
    <row r="30" spans="1:21" ht="15">
      <c r="A30" s="114">
        <v>5</v>
      </c>
      <c r="B30" s="93"/>
      <c r="C30" s="559"/>
      <c r="D30" s="116"/>
      <c r="E30" s="96"/>
      <c r="F30" s="96"/>
      <c r="G30" s="96"/>
      <c r="H30" s="81"/>
      <c r="I30" s="81"/>
      <c r="J30" s="74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</row>
    <row r="31" spans="1:21" ht="15.75" thickBot="1">
      <c r="A31" s="115">
        <v>6</v>
      </c>
      <c r="B31" s="93"/>
      <c r="C31" s="560"/>
      <c r="D31" s="117"/>
      <c r="E31" s="101"/>
      <c r="F31" s="101"/>
      <c r="G31" s="101"/>
      <c r="H31" s="81"/>
      <c r="I31" s="81"/>
      <c r="J31" s="74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</row>
    <row r="32" spans="1:21" ht="15.75" thickBot="1">
      <c r="A32" s="643" t="s">
        <v>164</v>
      </c>
      <c r="B32" s="644"/>
      <c r="C32" s="106"/>
      <c r="D32" s="106"/>
      <c r="E32" s="104"/>
      <c r="F32" s="104"/>
      <c r="G32" s="104"/>
      <c r="H32" s="81"/>
      <c r="I32" s="81"/>
      <c r="J32" s="74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</row>
    <row r="33" spans="1:21" ht="12.75">
      <c r="A33" s="75"/>
      <c r="B33" s="109"/>
      <c r="C33" s="75"/>
      <c r="D33" s="75"/>
      <c r="E33" s="75"/>
      <c r="F33" s="75"/>
      <c r="G33" s="75"/>
      <c r="H33" s="75"/>
      <c r="I33" s="75"/>
      <c r="J33" s="74"/>
      <c r="K33" s="74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1" ht="14.25">
      <c r="A34" s="268"/>
      <c r="B34" s="198"/>
      <c r="C34" s="268"/>
      <c r="D34" s="268"/>
      <c r="E34" s="268"/>
      <c r="F34" s="268"/>
      <c r="G34" s="268"/>
      <c r="H34" s="268"/>
      <c r="I34" s="268"/>
      <c r="J34" s="268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21" ht="14.25" customHeight="1">
      <c r="A35" s="268"/>
      <c r="B35" s="605" t="s">
        <v>135</v>
      </c>
      <c r="C35" s="172" t="s">
        <v>53</v>
      </c>
      <c r="D35" s="172" t="s">
        <v>221</v>
      </c>
      <c r="E35" s="246"/>
      <c r="F35" s="173"/>
      <c r="G35" s="605" t="s">
        <v>134</v>
      </c>
      <c r="H35" s="172" t="s">
        <v>53</v>
      </c>
      <c r="I35" s="172" t="s">
        <v>222</v>
      </c>
      <c r="J35" s="246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</row>
    <row r="36" spans="1:10" ht="14.25">
      <c r="A36" s="268"/>
      <c r="B36" s="606"/>
      <c r="C36" s="172" t="s">
        <v>125</v>
      </c>
      <c r="D36" s="245"/>
      <c r="E36" s="246"/>
      <c r="F36" s="173"/>
      <c r="G36" s="606"/>
      <c r="H36" s="172" t="s">
        <v>125</v>
      </c>
      <c r="I36" s="245"/>
      <c r="J36" s="246"/>
    </row>
    <row r="37" spans="1:10" ht="15.75">
      <c r="A37" s="268"/>
      <c r="B37" s="606"/>
      <c r="C37" s="172" t="s">
        <v>54</v>
      </c>
      <c r="D37" s="597" t="s">
        <v>243</v>
      </c>
      <c r="E37" s="598"/>
      <c r="F37" s="173"/>
      <c r="G37" s="607"/>
      <c r="H37" s="172" t="s">
        <v>54</v>
      </c>
      <c r="I37" s="247"/>
      <c r="J37" s="248"/>
    </row>
  </sheetData>
  <sheetProtection/>
  <mergeCells count="19">
    <mergeCell ref="B24:B25"/>
    <mergeCell ref="C24:C25"/>
    <mergeCell ref="A32:B32"/>
    <mergeCell ref="O15:P15"/>
    <mergeCell ref="A16:B16"/>
    <mergeCell ref="A19:D19"/>
    <mergeCell ref="A20:D20"/>
    <mergeCell ref="E21:I21"/>
    <mergeCell ref="A22:F22"/>
    <mergeCell ref="B35:B37"/>
    <mergeCell ref="G35:G37"/>
    <mergeCell ref="D37:E37"/>
    <mergeCell ref="D5:E5"/>
    <mergeCell ref="E6:I6"/>
    <mergeCell ref="A8:B9"/>
    <mergeCell ref="C8:C9"/>
    <mergeCell ref="D8:E8"/>
    <mergeCell ref="F8:G8"/>
    <mergeCell ref="A5:B5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91" r:id="rId1"/>
  <headerFooter alignWithMargins="0">
    <oddFooter>&amp;R1.A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9"/>
  <sheetViews>
    <sheetView zoomScalePageLayoutView="0" workbookViewId="0" topLeftCell="A16">
      <selection activeCell="C55" sqref="C55:D55"/>
    </sheetView>
  </sheetViews>
  <sheetFormatPr defaultColWidth="9.140625" defaultRowHeight="12.75"/>
  <cols>
    <col min="1" max="1" width="15.7109375" style="328" customWidth="1"/>
    <col min="2" max="2" width="44.57421875" style="328" bestFit="1" customWidth="1"/>
    <col min="3" max="3" width="19.140625" style="328" customWidth="1"/>
    <col min="4" max="4" width="11.8515625" style="328" customWidth="1"/>
    <col min="5" max="10" width="10.57421875" style="328" customWidth="1"/>
    <col min="11" max="11" width="9.8515625" style="328" customWidth="1"/>
    <col min="12" max="12" width="10.8515625" style="328" customWidth="1"/>
    <col min="13" max="13" width="10.00390625" style="328" customWidth="1"/>
    <col min="14" max="14" width="9.57421875" style="328" customWidth="1"/>
    <col min="15" max="15" width="11.57421875" style="328" customWidth="1"/>
    <col min="16" max="16" width="19.28125" style="328" customWidth="1"/>
    <col min="17" max="16384" width="9.140625" style="328" customWidth="1"/>
  </cols>
  <sheetData>
    <row r="1" spans="1:23" s="118" customFormat="1" ht="14.25">
      <c r="A1" s="127" t="s">
        <v>130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</row>
    <row r="2" spans="1:23" ht="15" thickBot="1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</row>
    <row r="3" spans="1:23" ht="15" thickTop="1">
      <c r="A3" s="329" t="s">
        <v>138</v>
      </c>
      <c r="B3" s="330"/>
      <c r="C3" s="330"/>
      <c r="D3" s="330"/>
      <c r="E3" s="330"/>
      <c r="F3" s="330"/>
      <c r="G3" s="330"/>
      <c r="H3" s="330"/>
      <c r="I3" s="330"/>
      <c r="J3" s="330"/>
      <c r="K3" s="331"/>
      <c r="L3" s="331"/>
      <c r="M3" s="332"/>
      <c r="N3" s="332"/>
      <c r="O3" s="333"/>
      <c r="P3" s="327"/>
      <c r="Q3" s="327"/>
      <c r="R3" s="327"/>
      <c r="S3" s="327"/>
      <c r="T3" s="327"/>
      <c r="U3" s="327"/>
      <c r="V3" s="327"/>
      <c r="W3" s="327"/>
    </row>
    <row r="4" spans="1:23" ht="14.25">
      <c r="A4" s="334"/>
      <c r="B4" s="335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7"/>
      <c r="P4" s="327"/>
      <c r="Q4" s="327"/>
      <c r="R4" s="327"/>
      <c r="S4" s="327"/>
      <c r="T4" s="327"/>
      <c r="U4" s="327"/>
      <c r="V4" s="327"/>
      <c r="W4" s="327"/>
    </row>
    <row r="5" spans="1:23" ht="14.25">
      <c r="A5" s="656" t="s">
        <v>203</v>
      </c>
      <c r="B5" s="657"/>
      <c r="C5" s="338" t="s">
        <v>3</v>
      </c>
      <c r="F5" s="339"/>
      <c r="G5" s="339"/>
      <c r="H5" s="339"/>
      <c r="I5" s="339"/>
      <c r="J5" s="339"/>
      <c r="K5" s="340"/>
      <c r="L5" s="339"/>
      <c r="M5" s="339"/>
      <c r="N5" s="274" t="str">
        <f>'P1. Te Ardhurat e Veta'!I5</f>
        <v>PBA 2024-2026</v>
      </c>
      <c r="O5" s="341"/>
      <c r="P5" s="327"/>
      <c r="Q5" s="327"/>
      <c r="R5" s="327"/>
      <c r="S5" s="327"/>
      <c r="T5" s="327"/>
      <c r="U5" s="327"/>
      <c r="V5" s="327"/>
      <c r="W5" s="327"/>
    </row>
    <row r="6" spans="1:23" ht="14.25">
      <c r="A6" s="658" t="s">
        <v>132</v>
      </c>
      <c r="B6" s="659"/>
      <c r="C6" s="524" t="s">
        <v>196</v>
      </c>
      <c r="F6" s="131"/>
      <c r="G6" s="131"/>
      <c r="H6" s="131"/>
      <c r="I6" s="131"/>
      <c r="J6" s="131"/>
      <c r="K6" s="131"/>
      <c r="L6" s="131"/>
      <c r="M6" s="131"/>
      <c r="N6" s="136" t="s">
        <v>104</v>
      </c>
      <c r="O6" s="343"/>
      <c r="P6" s="327"/>
      <c r="Q6" s="327"/>
      <c r="R6" s="327"/>
      <c r="S6" s="327"/>
      <c r="T6" s="327"/>
      <c r="U6" s="327"/>
      <c r="V6" s="327"/>
      <c r="W6" s="327"/>
    </row>
    <row r="7" spans="1:23" ht="14.25">
      <c r="A7" s="365"/>
      <c r="B7" s="365"/>
      <c r="C7" s="366"/>
      <c r="F7" s="142"/>
      <c r="G7" s="142"/>
      <c r="H7" s="142"/>
      <c r="I7" s="142"/>
      <c r="J7" s="142"/>
      <c r="K7" s="142"/>
      <c r="L7" s="142"/>
      <c r="M7" s="142"/>
      <c r="N7" s="367"/>
      <c r="O7" s="343"/>
      <c r="P7" s="327"/>
      <c r="Q7" s="327"/>
      <c r="R7" s="327"/>
      <c r="S7" s="327"/>
      <c r="T7" s="327"/>
      <c r="U7" s="327"/>
      <c r="V7" s="327"/>
      <c r="W7" s="327"/>
    </row>
    <row r="8" spans="1:23" ht="14.25">
      <c r="A8" s="342"/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44"/>
      <c r="P8" s="327"/>
      <c r="Q8" s="327"/>
      <c r="R8" s="327"/>
      <c r="S8" s="327"/>
      <c r="T8" s="327"/>
      <c r="U8" s="327"/>
      <c r="V8" s="327"/>
      <c r="W8" s="327"/>
    </row>
    <row r="9" spans="1:23" ht="15" thickBot="1">
      <c r="A9" s="345"/>
      <c r="B9" s="346"/>
      <c r="C9" s="347"/>
      <c r="D9" s="347"/>
      <c r="E9" s="346"/>
      <c r="F9" s="346"/>
      <c r="G9" s="346"/>
      <c r="H9" s="346"/>
      <c r="I9" s="346"/>
      <c r="J9" s="346"/>
      <c r="K9" s="347"/>
      <c r="L9" s="347"/>
      <c r="M9" s="346"/>
      <c r="N9" s="660" t="s">
        <v>102</v>
      </c>
      <c r="O9" s="661"/>
      <c r="P9" s="327"/>
      <c r="Q9" s="327"/>
      <c r="R9" s="327"/>
      <c r="S9" s="327"/>
      <c r="T9" s="327"/>
      <c r="U9" s="327"/>
      <c r="V9" s="327"/>
      <c r="W9" s="327"/>
    </row>
    <row r="10" spans="1:23" ht="15" thickTop="1">
      <c r="A10" s="348" t="s">
        <v>4</v>
      </c>
      <c r="B10" s="349" t="s">
        <v>39</v>
      </c>
      <c r="C10" s="350" t="s">
        <v>40</v>
      </c>
      <c r="D10" s="350" t="s">
        <v>41</v>
      </c>
      <c r="E10" s="350" t="s">
        <v>42</v>
      </c>
      <c r="F10" s="350" t="s">
        <v>43</v>
      </c>
      <c r="G10" s="350" t="s">
        <v>44</v>
      </c>
      <c r="H10" s="350" t="s">
        <v>45</v>
      </c>
      <c r="I10" s="350" t="s">
        <v>46</v>
      </c>
      <c r="J10" s="350" t="s">
        <v>47</v>
      </c>
      <c r="K10" s="350" t="s">
        <v>48</v>
      </c>
      <c r="L10" s="350" t="s">
        <v>49</v>
      </c>
      <c r="M10" s="350" t="s">
        <v>50</v>
      </c>
      <c r="N10" s="350" t="s">
        <v>51</v>
      </c>
      <c r="O10" s="351" t="s">
        <v>28</v>
      </c>
      <c r="P10" s="327"/>
      <c r="Q10" s="327"/>
      <c r="R10" s="327"/>
      <c r="S10" s="327"/>
      <c r="T10" s="327"/>
      <c r="U10" s="327"/>
      <c r="V10" s="327"/>
      <c r="W10" s="327"/>
    </row>
    <row r="11" spans="1:23" ht="14.25">
      <c r="A11" s="207">
        <v>1</v>
      </c>
      <c r="B11" s="208" t="s">
        <v>211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3"/>
      <c r="P11" s="327"/>
      <c r="Q11" s="327"/>
      <c r="R11" s="327"/>
      <c r="S11" s="327"/>
      <c r="T11" s="327"/>
      <c r="U11" s="327"/>
      <c r="V11" s="327"/>
      <c r="W11" s="327"/>
    </row>
    <row r="12" spans="1:23" ht="14.25">
      <c r="A12" s="354">
        <v>600</v>
      </c>
      <c r="B12" s="355" t="s">
        <v>5</v>
      </c>
      <c r="C12" s="529">
        <v>7300</v>
      </c>
      <c r="D12" s="529">
        <v>7300</v>
      </c>
      <c r="E12" s="529">
        <v>7300</v>
      </c>
      <c r="F12" s="529">
        <v>7300</v>
      </c>
      <c r="G12" s="529">
        <v>7300</v>
      </c>
      <c r="H12" s="529">
        <v>7300</v>
      </c>
      <c r="I12" s="529">
        <v>7300</v>
      </c>
      <c r="J12" s="529">
        <v>7300</v>
      </c>
      <c r="K12" s="529">
        <v>7300</v>
      </c>
      <c r="L12" s="529">
        <v>7300</v>
      </c>
      <c r="M12" s="529">
        <v>7300</v>
      </c>
      <c r="N12" s="529">
        <v>7000</v>
      </c>
      <c r="O12" s="530">
        <f>N12+M12+L12+K12+J12+I12+H12+G12+F12+E12+D12+C12</f>
        <v>87300</v>
      </c>
      <c r="P12" s="327"/>
      <c r="Q12" s="327"/>
      <c r="R12" s="327"/>
      <c r="S12" s="327"/>
      <c r="T12" s="327"/>
      <c r="U12" s="327"/>
      <c r="V12" s="327"/>
      <c r="W12" s="327"/>
    </row>
    <row r="13" spans="1:23" ht="14.25">
      <c r="A13" s="356">
        <v>601</v>
      </c>
      <c r="B13" s="357" t="s">
        <v>31</v>
      </c>
      <c r="C13" s="531">
        <v>1500</v>
      </c>
      <c r="D13" s="531">
        <v>1500</v>
      </c>
      <c r="E13" s="531">
        <v>1500</v>
      </c>
      <c r="F13" s="531">
        <v>1500</v>
      </c>
      <c r="G13" s="531">
        <v>1500</v>
      </c>
      <c r="H13" s="531">
        <v>1500</v>
      </c>
      <c r="I13" s="531">
        <v>1500</v>
      </c>
      <c r="J13" s="531">
        <v>1400</v>
      </c>
      <c r="K13" s="531">
        <v>1300</v>
      </c>
      <c r="L13" s="531">
        <v>1300</v>
      </c>
      <c r="M13" s="531">
        <v>1300</v>
      </c>
      <c r="N13" s="531">
        <v>1200</v>
      </c>
      <c r="O13" s="530">
        <f aca="true" t="shared" si="0" ref="O13:O22">N13+M13+L13+K13+J13+I13+H13+G13+F13+E13+D13+C13</f>
        <v>17000</v>
      </c>
      <c r="P13" s="327"/>
      <c r="Q13" s="327"/>
      <c r="R13" s="327"/>
      <c r="S13" s="327"/>
      <c r="T13" s="327"/>
      <c r="U13" s="327"/>
      <c r="V13" s="327"/>
      <c r="W13" s="327"/>
    </row>
    <row r="14" spans="1:23" ht="14.25">
      <c r="A14" s="356">
        <v>602</v>
      </c>
      <c r="B14" s="357" t="s">
        <v>52</v>
      </c>
      <c r="C14" s="531">
        <v>3000</v>
      </c>
      <c r="D14" s="531">
        <v>3000</v>
      </c>
      <c r="E14" s="531">
        <v>3000</v>
      </c>
      <c r="F14" s="531">
        <v>3000</v>
      </c>
      <c r="G14" s="531">
        <v>3000</v>
      </c>
      <c r="H14" s="531">
        <v>3000</v>
      </c>
      <c r="I14" s="531">
        <v>3000</v>
      </c>
      <c r="J14" s="531">
        <v>3000</v>
      </c>
      <c r="K14" s="531">
        <v>3000</v>
      </c>
      <c r="L14" s="531">
        <v>3000</v>
      </c>
      <c r="M14" s="531">
        <v>3000</v>
      </c>
      <c r="N14" s="531">
        <v>3000</v>
      </c>
      <c r="O14" s="530">
        <f t="shared" si="0"/>
        <v>36000</v>
      </c>
      <c r="P14" s="327"/>
      <c r="Q14" s="327"/>
      <c r="R14" s="327"/>
      <c r="S14" s="327"/>
      <c r="T14" s="327"/>
      <c r="U14" s="327"/>
      <c r="V14" s="327"/>
      <c r="W14" s="327"/>
    </row>
    <row r="15" spans="1:23" ht="14.25">
      <c r="A15" s="356">
        <v>603</v>
      </c>
      <c r="B15" s="357" t="s">
        <v>6</v>
      </c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530">
        <f t="shared" si="0"/>
        <v>0</v>
      </c>
      <c r="P15" s="327"/>
      <c r="Q15" s="327"/>
      <c r="R15" s="327"/>
      <c r="S15" s="327"/>
      <c r="T15" s="327"/>
      <c r="U15" s="327"/>
      <c r="V15" s="327"/>
      <c r="W15" s="327"/>
    </row>
    <row r="16" spans="1:23" ht="14.25">
      <c r="A16" s="356">
        <v>604</v>
      </c>
      <c r="B16" s="357" t="s">
        <v>32</v>
      </c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530">
        <f t="shared" si="0"/>
        <v>0</v>
      </c>
      <c r="P16" s="327"/>
      <c r="Q16" s="327"/>
      <c r="R16" s="327"/>
      <c r="S16" s="327"/>
      <c r="T16" s="327"/>
      <c r="U16" s="327"/>
      <c r="V16" s="327"/>
      <c r="W16" s="327"/>
    </row>
    <row r="17" spans="1:23" ht="14.25">
      <c r="A17" s="356">
        <v>605</v>
      </c>
      <c r="B17" s="357" t="s">
        <v>33</v>
      </c>
      <c r="C17" s="357"/>
      <c r="D17" s="357"/>
      <c r="E17" s="357">
        <v>4500</v>
      </c>
      <c r="F17" s="357"/>
      <c r="G17" s="357"/>
      <c r="H17" s="357"/>
      <c r="I17" s="357"/>
      <c r="J17" s="357"/>
      <c r="K17" s="357"/>
      <c r="L17" s="357"/>
      <c r="M17" s="357"/>
      <c r="N17" s="357"/>
      <c r="O17" s="530">
        <f t="shared" si="0"/>
        <v>4500</v>
      </c>
      <c r="P17" s="327"/>
      <c r="Q17" s="327"/>
      <c r="R17" s="327"/>
      <c r="S17" s="327"/>
      <c r="T17" s="327"/>
      <c r="U17" s="327"/>
      <c r="V17" s="327"/>
      <c r="W17" s="327"/>
    </row>
    <row r="18" spans="1:23" ht="14.25">
      <c r="A18" s="356">
        <v>606</v>
      </c>
      <c r="B18" s="357" t="s">
        <v>34</v>
      </c>
      <c r="C18" s="357">
        <v>48</v>
      </c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530">
        <f t="shared" si="0"/>
        <v>48</v>
      </c>
      <c r="P18" s="327"/>
      <c r="Q18" s="327"/>
      <c r="R18" s="327"/>
      <c r="S18" s="327"/>
      <c r="T18" s="327"/>
      <c r="U18" s="327"/>
      <c r="V18" s="327"/>
      <c r="W18" s="327"/>
    </row>
    <row r="19" spans="1:23" ht="14.25">
      <c r="A19" s="356">
        <v>230</v>
      </c>
      <c r="B19" s="357" t="s">
        <v>36</v>
      </c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530">
        <f t="shared" si="0"/>
        <v>0</v>
      </c>
      <c r="P19" s="327"/>
      <c r="Q19" s="327"/>
      <c r="R19" s="327"/>
      <c r="S19" s="327"/>
      <c r="T19" s="327"/>
      <c r="U19" s="327"/>
      <c r="V19" s="327"/>
      <c r="W19" s="327"/>
    </row>
    <row r="20" spans="1:23" ht="14.25">
      <c r="A20" s="356">
        <v>231</v>
      </c>
      <c r="B20" s="357" t="s">
        <v>35</v>
      </c>
      <c r="C20" s="357"/>
      <c r="D20" s="357"/>
      <c r="E20" s="357"/>
      <c r="F20" s="357"/>
      <c r="G20" s="531">
        <v>8000</v>
      </c>
      <c r="H20" s="357"/>
      <c r="I20" s="357"/>
      <c r="J20" s="357"/>
      <c r="K20" s="357"/>
      <c r="L20" s="357"/>
      <c r="M20" s="357"/>
      <c r="N20" s="357"/>
      <c r="O20" s="530">
        <f t="shared" si="0"/>
        <v>8000</v>
      </c>
      <c r="P20" s="327"/>
      <c r="Q20" s="327"/>
      <c r="R20" s="327"/>
      <c r="S20" s="327"/>
      <c r="T20" s="327"/>
      <c r="U20" s="327"/>
      <c r="V20" s="327"/>
      <c r="W20" s="327"/>
    </row>
    <row r="21" spans="1:23" ht="14.25">
      <c r="A21" s="356">
        <v>230</v>
      </c>
      <c r="B21" s="357" t="s">
        <v>37</v>
      </c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530">
        <f t="shared" si="0"/>
        <v>0</v>
      </c>
      <c r="P21" s="327"/>
      <c r="Q21" s="327"/>
      <c r="R21" s="327"/>
      <c r="S21" s="327"/>
      <c r="T21" s="327"/>
      <c r="U21" s="327"/>
      <c r="V21" s="327"/>
      <c r="W21" s="327"/>
    </row>
    <row r="22" spans="1:23" ht="14.25">
      <c r="A22" s="358">
        <v>231</v>
      </c>
      <c r="B22" s="359" t="s">
        <v>38</v>
      </c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530">
        <f t="shared" si="0"/>
        <v>0</v>
      </c>
      <c r="P22" s="327"/>
      <c r="Q22" s="327"/>
      <c r="R22" s="327"/>
      <c r="S22" s="327"/>
      <c r="T22" s="327"/>
      <c r="U22" s="327"/>
      <c r="V22" s="327"/>
      <c r="W22" s="327"/>
    </row>
    <row r="23" spans="1:23" ht="14.25">
      <c r="A23" s="360"/>
      <c r="B23" s="361" t="s">
        <v>105</v>
      </c>
      <c r="C23" s="534">
        <f>SUM(C12:C22)</f>
        <v>11848</v>
      </c>
      <c r="D23" s="534">
        <f aca="true" t="shared" si="1" ref="D23:O23">SUM(D12:D22)</f>
        <v>11800</v>
      </c>
      <c r="E23" s="534">
        <f t="shared" si="1"/>
        <v>16300</v>
      </c>
      <c r="F23" s="534">
        <f t="shared" si="1"/>
        <v>11800</v>
      </c>
      <c r="G23" s="534">
        <f t="shared" si="1"/>
        <v>19800</v>
      </c>
      <c r="H23" s="534">
        <f t="shared" si="1"/>
        <v>11800</v>
      </c>
      <c r="I23" s="534">
        <f t="shared" si="1"/>
        <v>11800</v>
      </c>
      <c r="J23" s="534">
        <f t="shared" si="1"/>
        <v>11700</v>
      </c>
      <c r="K23" s="534">
        <f t="shared" si="1"/>
        <v>11600</v>
      </c>
      <c r="L23" s="534">
        <f t="shared" si="1"/>
        <v>11600</v>
      </c>
      <c r="M23" s="534">
        <f t="shared" si="1"/>
        <v>11600</v>
      </c>
      <c r="N23" s="534">
        <f t="shared" si="1"/>
        <v>11200</v>
      </c>
      <c r="O23" s="534">
        <f t="shared" si="1"/>
        <v>152848</v>
      </c>
      <c r="P23" s="327"/>
      <c r="Q23" s="327"/>
      <c r="R23" s="327"/>
      <c r="S23" s="327"/>
      <c r="T23" s="327"/>
      <c r="U23" s="327"/>
      <c r="V23" s="327"/>
      <c r="W23" s="327"/>
    </row>
    <row r="24" spans="1:23" ht="14.25">
      <c r="A24" s="207">
        <v>2</v>
      </c>
      <c r="B24" s="208" t="s">
        <v>212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3"/>
      <c r="P24" s="327"/>
      <c r="Q24" s="327"/>
      <c r="R24" s="327"/>
      <c r="S24" s="327"/>
      <c r="T24" s="327"/>
      <c r="U24" s="327"/>
      <c r="V24" s="327"/>
      <c r="W24" s="327"/>
    </row>
    <row r="25" spans="1:23" ht="14.25">
      <c r="A25" s="354">
        <v>600</v>
      </c>
      <c r="B25" s="355" t="s">
        <v>5</v>
      </c>
      <c r="C25" s="529">
        <v>7300</v>
      </c>
      <c r="D25" s="529">
        <v>7300</v>
      </c>
      <c r="E25" s="529">
        <v>7300</v>
      </c>
      <c r="F25" s="529">
        <v>7300</v>
      </c>
      <c r="G25" s="529">
        <v>7300</v>
      </c>
      <c r="H25" s="529">
        <v>7300</v>
      </c>
      <c r="I25" s="529">
        <v>7300</v>
      </c>
      <c r="J25" s="529">
        <v>7300</v>
      </c>
      <c r="K25" s="529">
        <v>7300</v>
      </c>
      <c r="L25" s="529">
        <v>7300</v>
      </c>
      <c r="M25" s="529">
        <v>7300</v>
      </c>
      <c r="N25" s="529">
        <v>7000</v>
      </c>
      <c r="O25" s="530">
        <f>N25+M25+L25+K25+J25+I25+H25+G25+F25+E25+D25+C25</f>
        <v>87300</v>
      </c>
      <c r="P25" s="327"/>
      <c r="Q25" s="327"/>
      <c r="R25" s="327"/>
      <c r="S25" s="327"/>
      <c r="T25" s="327"/>
      <c r="U25" s="327"/>
      <c r="V25" s="327"/>
      <c r="W25" s="327"/>
    </row>
    <row r="26" spans="1:23" ht="14.25">
      <c r="A26" s="356">
        <v>601</v>
      </c>
      <c r="B26" s="357" t="s">
        <v>31</v>
      </c>
      <c r="C26" s="531">
        <v>1500</v>
      </c>
      <c r="D26" s="531">
        <v>1300</v>
      </c>
      <c r="E26" s="531">
        <v>1400</v>
      </c>
      <c r="F26" s="531">
        <v>1400</v>
      </c>
      <c r="G26" s="531">
        <v>1500</v>
      </c>
      <c r="H26" s="531">
        <v>1500</v>
      </c>
      <c r="I26" s="531">
        <v>1500</v>
      </c>
      <c r="J26" s="531">
        <v>1400</v>
      </c>
      <c r="K26" s="531">
        <v>1400</v>
      </c>
      <c r="L26" s="531">
        <v>1400</v>
      </c>
      <c r="M26" s="531">
        <v>1400</v>
      </c>
      <c r="N26" s="531">
        <v>1300</v>
      </c>
      <c r="O26" s="530">
        <f aca="true" t="shared" si="2" ref="O26:O35">N26+M26+L26+K26+J26+I26+H26+G26+F26+E26+D26+C26</f>
        <v>17000</v>
      </c>
      <c r="P26" s="327"/>
      <c r="Q26" s="327"/>
      <c r="R26" s="327"/>
      <c r="S26" s="327"/>
      <c r="T26" s="327"/>
      <c r="U26" s="327"/>
      <c r="V26" s="327"/>
      <c r="W26" s="327"/>
    </row>
    <row r="27" spans="1:23" ht="14.25">
      <c r="A27" s="356">
        <v>602</v>
      </c>
      <c r="B27" s="357" t="s">
        <v>52</v>
      </c>
      <c r="C27" s="531">
        <v>3000</v>
      </c>
      <c r="D27" s="531">
        <v>3000</v>
      </c>
      <c r="E27" s="531">
        <v>3000</v>
      </c>
      <c r="F27" s="531">
        <v>3000</v>
      </c>
      <c r="G27" s="531">
        <v>3000</v>
      </c>
      <c r="H27" s="531">
        <v>3000</v>
      </c>
      <c r="I27" s="531">
        <v>3000</v>
      </c>
      <c r="J27" s="531">
        <v>3000</v>
      </c>
      <c r="K27" s="531">
        <v>3000</v>
      </c>
      <c r="L27" s="531">
        <v>3000</v>
      </c>
      <c r="M27" s="531">
        <v>3000</v>
      </c>
      <c r="N27" s="531">
        <v>3000</v>
      </c>
      <c r="O27" s="530">
        <f t="shared" si="2"/>
        <v>36000</v>
      </c>
      <c r="P27" s="327"/>
      <c r="Q27" s="327"/>
      <c r="R27" s="327"/>
      <c r="S27" s="327"/>
      <c r="T27" s="327"/>
      <c r="U27" s="327"/>
      <c r="V27" s="327"/>
      <c r="W27" s="327"/>
    </row>
    <row r="28" spans="1:23" ht="14.25">
      <c r="A28" s="356">
        <v>603</v>
      </c>
      <c r="B28" s="357" t="s">
        <v>6</v>
      </c>
      <c r="C28" s="532"/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532"/>
      <c r="O28" s="530">
        <f t="shared" si="2"/>
        <v>0</v>
      </c>
      <c r="P28" s="327"/>
      <c r="Q28" s="327"/>
      <c r="R28" s="327"/>
      <c r="S28" s="327"/>
      <c r="T28" s="327"/>
      <c r="U28" s="327"/>
      <c r="V28" s="327"/>
      <c r="W28" s="327"/>
    </row>
    <row r="29" spans="1:23" ht="14.25">
      <c r="A29" s="356">
        <v>604</v>
      </c>
      <c r="B29" s="357" t="s">
        <v>32</v>
      </c>
      <c r="C29" s="532"/>
      <c r="D29" s="532"/>
      <c r="E29" s="532"/>
      <c r="F29" s="532"/>
      <c r="G29" s="532"/>
      <c r="H29" s="532"/>
      <c r="I29" s="532"/>
      <c r="J29" s="532"/>
      <c r="K29" s="532"/>
      <c r="L29" s="532"/>
      <c r="M29" s="532"/>
      <c r="N29" s="532"/>
      <c r="O29" s="530">
        <f t="shared" si="2"/>
        <v>0</v>
      </c>
      <c r="P29" s="327"/>
      <c r="Q29" s="327"/>
      <c r="R29" s="327"/>
      <c r="S29" s="327"/>
      <c r="T29" s="327"/>
      <c r="U29" s="327"/>
      <c r="V29" s="327"/>
      <c r="W29" s="327"/>
    </row>
    <row r="30" spans="1:23" ht="14.25">
      <c r="A30" s="356">
        <v>605</v>
      </c>
      <c r="B30" s="357" t="s">
        <v>33</v>
      </c>
      <c r="C30" s="532"/>
      <c r="D30" s="532"/>
      <c r="E30" s="532">
        <v>4500</v>
      </c>
      <c r="F30" s="532">
        <v>0</v>
      </c>
      <c r="G30" s="532">
        <v>0</v>
      </c>
      <c r="H30" s="532">
        <v>0</v>
      </c>
      <c r="I30" s="532">
        <v>0</v>
      </c>
      <c r="J30" s="532">
        <v>0</v>
      </c>
      <c r="K30" s="532">
        <v>0</v>
      </c>
      <c r="L30" s="532">
        <v>0</v>
      </c>
      <c r="M30" s="532">
        <v>0</v>
      </c>
      <c r="N30" s="532"/>
      <c r="O30" s="530">
        <f t="shared" si="2"/>
        <v>4500</v>
      </c>
      <c r="P30" s="327"/>
      <c r="Q30" s="327"/>
      <c r="R30" s="327"/>
      <c r="S30" s="327"/>
      <c r="T30" s="327"/>
      <c r="U30" s="327"/>
      <c r="V30" s="327"/>
      <c r="W30" s="327"/>
    </row>
    <row r="31" spans="1:23" ht="14.25">
      <c r="A31" s="356">
        <v>606</v>
      </c>
      <c r="B31" s="357" t="s">
        <v>34</v>
      </c>
      <c r="C31" s="532">
        <v>48</v>
      </c>
      <c r="D31" s="532"/>
      <c r="E31" s="532">
        <v>0</v>
      </c>
      <c r="F31" s="532"/>
      <c r="G31" s="532"/>
      <c r="H31" s="532"/>
      <c r="I31" s="532"/>
      <c r="J31" s="532"/>
      <c r="K31" s="532"/>
      <c r="L31" s="532"/>
      <c r="M31" s="532"/>
      <c r="N31" s="532"/>
      <c r="O31" s="530">
        <f t="shared" si="2"/>
        <v>48</v>
      </c>
      <c r="P31" s="327"/>
      <c r="Q31" s="327"/>
      <c r="R31" s="327"/>
      <c r="S31" s="327"/>
      <c r="T31" s="327"/>
      <c r="U31" s="327"/>
      <c r="V31" s="327"/>
      <c r="W31" s="327"/>
    </row>
    <row r="32" spans="1:23" ht="14.25">
      <c r="A32" s="356">
        <v>230</v>
      </c>
      <c r="B32" s="357" t="s">
        <v>36</v>
      </c>
      <c r="C32" s="532"/>
      <c r="D32" s="532"/>
      <c r="E32" s="532">
        <v>0</v>
      </c>
      <c r="F32" s="532"/>
      <c r="G32" s="532"/>
      <c r="H32" s="532"/>
      <c r="I32" s="532"/>
      <c r="J32" s="533">
        <v>0</v>
      </c>
      <c r="K32" s="532"/>
      <c r="L32" s="532"/>
      <c r="M32" s="532"/>
      <c r="N32" s="532"/>
      <c r="O32" s="530">
        <f t="shared" si="2"/>
        <v>0</v>
      </c>
      <c r="P32" s="327"/>
      <c r="Q32" s="327"/>
      <c r="R32" s="327"/>
      <c r="S32" s="327"/>
      <c r="T32" s="327"/>
      <c r="U32" s="327"/>
      <c r="V32" s="327"/>
      <c r="W32" s="327"/>
    </row>
    <row r="33" spans="1:23" ht="14.25">
      <c r="A33" s="356">
        <v>231</v>
      </c>
      <c r="B33" s="357" t="s">
        <v>35</v>
      </c>
      <c r="C33" s="531">
        <v>0</v>
      </c>
      <c r="D33" s="531">
        <v>0</v>
      </c>
      <c r="E33" s="531">
        <v>0</v>
      </c>
      <c r="F33" s="531">
        <v>0</v>
      </c>
      <c r="G33" s="531">
        <v>8000</v>
      </c>
      <c r="H33" s="531">
        <v>0</v>
      </c>
      <c r="I33" s="531">
        <v>0</v>
      </c>
      <c r="J33" s="533">
        <v>0</v>
      </c>
      <c r="K33" s="533">
        <v>0</v>
      </c>
      <c r="L33" s="531">
        <v>0</v>
      </c>
      <c r="M33" s="531">
        <v>0</v>
      </c>
      <c r="N33" s="531">
        <v>0</v>
      </c>
      <c r="O33" s="530">
        <f t="shared" si="2"/>
        <v>8000</v>
      </c>
      <c r="P33" s="327"/>
      <c r="Q33" s="327"/>
      <c r="R33" s="327"/>
      <c r="S33" s="327"/>
      <c r="T33" s="327"/>
      <c r="U33" s="327"/>
      <c r="V33" s="327"/>
      <c r="W33" s="327"/>
    </row>
    <row r="34" spans="1:23" ht="14.25">
      <c r="A34" s="356">
        <v>230</v>
      </c>
      <c r="B34" s="357" t="s">
        <v>37</v>
      </c>
      <c r="C34" s="532"/>
      <c r="D34" s="533">
        <v>0</v>
      </c>
      <c r="E34" s="533">
        <v>0</v>
      </c>
      <c r="F34" s="533">
        <v>0</v>
      </c>
      <c r="G34" s="533">
        <v>0</v>
      </c>
      <c r="H34" s="533">
        <v>0</v>
      </c>
      <c r="I34" s="533">
        <v>0</v>
      </c>
      <c r="J34" s="533">
        <v>0</v>
      </c>
      <c r="K34" s="533">
        <v>0</v>
      </c>
      <c r="L34" s="533">
        <v>0</v>
      </c>
      <c r="M34" s="533">
        <v>0</v>
      </c>
      <c r="N34" s="532"/>
      <c r="O34" s="530">
        <f t="shared" si="2"/>
        <v>0</v>
      </c>
      <c r="P34" s="327"/>
      <c r="Q34" s="327"/>
      <c r="R34" s="327"/>
      <c r="S34" s="327"/>
      <c r="T34" s="327"/>
      <c r="U34" s="327"/>
      <c r="V34" s="327"/>
      <c r="W34" s="327"/>
    </row>
    <row r="35" spans="1:23" ht="14.25">
      <c r="A35" s="358">
        <v>231</v>
      </c>
      <c r="B35" s="359" t="s">
        <v>38</v>
      </c>
      <c r="C35" s="533"/>
      <c r="D35" s="533"/>
      <c r="E35" s="533"/>
      <c r="F35" s="533"/>
      <c r="G35" s="533"/>
      <c r="H35" s="533"/>
      <c r="I35" s="533"/>
      <c r="J35" s="533"/>
      <c r="K35" s="533"/>
      <c r="L35" s="533"/>
      <c r="M35" s="533"/>
      <c r="N35" s="533"/>
      <c r="O35" s="530">
        <f t="shared" si="2"/>
        <v>0</v>
      </c>
      <c r="P35" s="327"/>
      <c r="Q35" s="327"/>
      <c r="R35" s="327"/>
      <c r="S35" s="327"/>
      <c r="T35" s="327"/>
      <c r="U35" s="327"/>
      <c r="V35" s="327"/>
      <c r="W35" s="327"/>
    </row>
    <row r="36" spans="1:23" ht="14.25">
      <c r="A36" s="360"/>
      <c r="B36" s="361" t="s">
        <v>106</v>
      </c>
      <c r="C36" s="534">
        <f>SUM(C25:C35)</f>
        <v>11848</v>
      </c>
      <c r="D36" s="534">
        <f aca="true" t="shared" si="3" ref="D36:O36">SUM(D25:D35)</f>
        <v>11600</v>
      </c>
      <c r="E36" s="534">
        <f t="shared" si="3"/>
        <v>16200</v>
      </c>
      <c r="F36" s="534">
        <f t="shared" si="3"/>
        <v>11700</v>
      </c>
      <c r="G36" s="534">
        <f t="shared" si="3"/>
        <v>19800</v>
      </c>
      <c r="H36" s="534">
        <f t="shared" si="3"/>
        <v>11800</v>
      </c>
      <c r="I36" s="534">
        <f t="shared" si="3"/>
        <v>11800</v>
      </c>
      <c r="J36" s="534">
        <f t="shared" si="3"/>
        <v>11700</v>
      </c>
      <c r="K36" s="534">
        <f t="shared" si="3"/>
        <v>11700</v>
      </c>
      <c r="L36" s="534">
        <f t="shared" si="3"/>
        <v>11700</v>
      </c>
      <c r="M36" s="534">
        <f t="shared" si="3"/>
        <v>11700</v>
      </c>
      <c r="N36" s="534">
        <f t="shared" si="3"/>
        <v>11300</v>
      </c>
      <c r="O36" s="534">
        <f t="shared" si="3"/>
        <v>152848</v>
      </c>
      <c r="P36" s="327"/>
      <c r="Q36" s="327"/>
      <c r="R36" s="327"/>
      <c r="S36" s="327"/>
      <c r="T36" s="327"/>
      <c r="U36" s="327"/>
      <c r="V36" s="327"/>
      <c r="W36" s="327"/>
    </row>
    <row r="37" spans="1:23" ht="14.25">
      <c r="A37" s="207">
        <v>3</v>
      </c>
      <c r="B37" s="208" t="s">
        <v>213</v>
      </c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3"/>
      <c r="P37" s="327"/>
      <c r="Q37" s="327"/>
      <c r="R37" s="327"/>
      <c r="S37" s="327"/>
      <c r="T37" s="327"/>
      <c r="U37" s="327"/>
      <c r="V37" s="327"/>
      <c r="W37" s="327"/>
    </row>
    <row r="38" spans="1:23" ht="14.25">
      <c r="A38" s="354">
        <v>600</v>
      </c>
      <c r="B38" s="355" t="s">
        <v>5</v>
      </c>
      <c r="C38" s="529">
        <v>7300</v>
      </c>
      <c r="D38" s="529">
        <v>7300</v>
      </c>
      <c r="E38" s="529">
        <v>7300</v>
      </c>
      <c r="F38" s="529">
        <v>7300</v>
      </c>
      <c r="G38" s="529">
        <v>7300</v>
      </c>
      <c r="H38" s="529">
        <v>7300</v>
      </c>
      <c r="I38" s="529">
        <v>7300</v>
      </c>
      <c r="J38" s="529">
        <v>7300</v>
      </c>
      <c r="K38" s="529">
        <v>7300</v>
      </c>
      <c r="L38" s="529">
        <v>7300</v>
      </c>
      <c r="M38" s="529">
        <v>7300</v>
      </c>
      <c r="N38" s="529">
        <v>7000</v>
      </c>
      <c r="O38" s="530">
        <f>N38+M38+L38+K38+J38+I38+H38+G38+F38+E38+D38+C38</f>
        <v>87300</v>
      </c>
      <c r="P38" s="327"/>
      <c r="Q38" s="327"/>
      <c r="R38" s="327"/>
      <c r="S38" s="327"/>
      <c r="T38" s="327"/>
      <c r="U38" s="327"/>
      <c r="V38" s="327"/>
      <c r="W38" s="327"/>
    </row>
    <row r="39" spans="1:23" ht="14.25">
      <c r="A39" s="356">
        <v>601</v>
      </c>
      <c r="B39" s="357" t="s">
        <v>31</v>
      </c>
      <c r="C39" s="531">
        <v>1500</v>
      </c>
      <c r="D39" s="531">
        <v>1300</v>
      </c>
      <c r="E39" s="531">
        <v>1400</v>
      </c>
      <c r="F39" s="531">
        <v>1400</v>
      </c>
      <c r="G39" s="531">
        <v>1500</v>
      </c>
      <c r="H39" s="531">
        <v>1500</v>
      </c>
      <c r="I39" s="531">
        <v>1500</v>
      </c>
      <c r="J39" s="531">
        <v>1400</v>
      </c>
      <c r="K39" s="531">
        <v>1400</v>
      </c>
      <c r="L39" s="531">
        <v>1400</v>
      </c>
      <c r="M39" s="531">
        <v>1400</v>
      </c>
      <c r="N39" s="531">
        <v>1300</v>
      </c>
      <c r="O39" s="530">
        <f aca="true" t="shared" si="4" ref="O39:O48">N39+M39+L39+K39+J39+I39+H39+G39+F39+E39+D39+C39</f>
        <v>17000</v>
      </c>
      <c r="P39" s="327"/>
      <c r="Q39" s="327"/>
      <c r="R39" s="327"/>
      <c r="S39" s="327"/>
      <c r="T39" s="327"/>
      <c r="U39" s="327"/>
      <c r="V39" s="327"/>
      <c r="W39" s="327"/>
    </row>
    <row r="40" spans="1:23" ht="14.25">
      <c r="A40" s="356">
        <v>602</v>
      </c>
      <c r="B40" s="357" t="s">
        <v>52</v>
      </c>
      <c r="C40" s="531">
        <v>3000</v>
      </c>
      <c r="D40" s="531">
        <v>3000</v>
      </c>
      <c r="E40" s="531">
        <v>3000</v>
      </c>
      <c r="F40" s="531">
        <v>3000</v>
      </c>
      <c r="G40" s="531">
        <v>3000</v>
      </c>
      <c r="H40" s="531">
        <v>3000</v>
      </c>
      <c r="I40" s="531">
        <v>3000</v>
      </c>
      <c r="J40" s="531">
        <v>3000</v>
      </c>
      <c r="K40" s="531">
        <v>3000</v>
      </c>
      <c r="L40" s="531">
        <v>3000</v>
      </c>
      <c r="M40" s="531">
        <v>3000</v>
      </c>
      <c r="N40" s="531">
        <v>3000</v>
      </c>
      <c r="O40" s="530">
        <f t="shared" si="4"/>
        <v>36000</v>
      </c>
      <c r="P40" s="327"/>
      <c r="Q40" s="327"/>
      <c r="R40" s="327"/>
      <c r="S40" s="327"/>
      <c r="T40" s="327"/>
      <c r="U40" s="327"/>
      <c r="V40" s="327"/>
      <c r="W40" s="327"/>
    </row>
    <row r="41" spans="1:23" ht="14.25">
      <c r="A41" s="356">
        <v>603</v>
      </c>
      <c r="B41" s="357" t="s">
        <v>6</v>
      </c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532"/>
      <c r="N41" s="532"/>
      <c r="O41" s="530">
        <f t="shared" si="4"/>
        <v>0</v>
      </c>
      <c r="P41" s="327"/>
      <c r="Q41" s="327"/>
      <c r="R41" s="327"/>
      <c r="S41" s="327"/>
      <c r="T41" s="327"/>
      <c r="U41" s="327"/>
      <c r="V41" s="327"/>
      <c r="W41" s="327"/>
    </row>
    <row r="42" spans="1:23" ht="14.25">
      <c r="A42" s="356">
        <v>604</v>
      </c>
      <c r="B42" s="357" t="s">
        <v>32</v>
      </c>
      <c r="C42" s="532"/>
      <c r="D42" s="532"/>
      <c r="E42" s="532"/>
      <c r="F42" s="532"/>
      <c r="G42" s="532"/>
      <c r="H42" s="532"/>
      <c r="I42" s="532"/>
      <c r="J42" s="532"/>
      <c r="K42" s="532"/>
      <c r="L42" s="532"/>
      <c r="M42" s="532"/>
      <c r="N42" s="532"/>
      <c r="O42" s="530">
        <f t="shared" si="4"/>
        <v>0</v>
      </c>
      <c r="P42" s="327"/>
      <c r="Q42" s="327"/>
      <c r="R42" s="327"/>
      <c r="S42" s="327"/>
      <c r="T42" s="327"/>
      <c r="U42" s="327"/>
      <c r="V42" s="327"/>
      <c r="W42" s="327"/>
    </row>
    <row r="43" spans="1:23" ht="14.25">
      <c r="A43" s="356">
        <v>605</v>
      </c>
      <c r="B43" s="357" t="s">
        <v>33</v>
      </c>
      <c r="C43" s="532"/>
      <c r="D43" s="532"/>
      <c r="E43" s="532">
        <v>4500</v>
      </c>
      <c r="F43" s="532">
        <v>0</v>
      </c>
      <c r="G43" s="532">
        <v>0</v>
      </c>
      <c r="H43" s="532">
        <v>0</v>
      </c>
      <c r="I43" s="532">
        <v>0</v>
      </c>
      <c r="J43" s="532">
        <v>0</v>
      </c>
      <c r="K43" s="532">
        <v>0</v>
      </c>
      <c r="L43" s="532">
        <v>0</v>
      </c>
      <c r="M43" s="532">
        <v>0</v>
      </c>
      <c r="N43" s="532"/>
      <c r="O43" s="530">
        <f t="shared" si="4"/>
        <v>4500</v>
      </c>
      <c r="P43" s="327"/>
      <c r="Q43" s="327"/>
      <c r="R43" s="327"/>
      <c r="S43" s="327"/>
      <c r="T43" s="327"/>
      <c r="U43" s="327"/>
      <c r="V43" s="327"/>
      <c r="W43" s="327"/>
    </row>
    <row r="44" spans="1:23" ht="14.25">
      <c r="A44" s="356">
        <v>606</v>
      </c>
      <c r="B44" s="357" t="s">
        <v>34</v>
      </c>
      <c r="C44" s="532">
        <v>48</v>
      </c>
      <c r="D44" s="532"/>
      <c r="E44" s="532">
        <v>0</v>
      </c>
      <c r="F44" s="532"/>
      <c r="G44" s="532"/>
      <c r="H44" s="532"/>
      <c r="I44" s="532"/>
      <c r="J44" s="532"/>
      <c r="K44" s="532"/>
      <c r="L44" s="532"/>
      <c r="M44" s="532"/>
      <c r="N44" s="532"/>
      <c r="O44" s="530">
        <f t="shared" si="4"/>
        <v>48</v>
      </c>
      <c r="P44" s="327"/>
      <c r="Q44" s="327"/>
      <c r="R44" s="327"/>
      <c r="S44" s="327"/>
      <c r="T44" s="327"/>
      <c r="U44" s="327"/>
      <c r="V44" s="327"/>
      <c r="W44" s="327"/>
    </row>
    <row r="45" spans="1:23" ht="14.25">
      <c r="A45" s="356">
        <v>230</v>
      </c>
      <c r="B45" s="357" t="s">
        <v>36</v>
      </c>
      <c r="C45" s="532"/>
      <c r="D45" s="532"/>
      <c r="E45" s="532">
        <v>0</v>
      </c>
      <c r="F45" s="532"/>
      <c r="G45" s="532"/>
      <c r="H45" s="532"/>
      <c r="I45" s="532"/>
      <c r="J45" s="533">
        <v>0</v>
      </c>
      <c r="K45" s="532"/>
      <c r="L45" s="532"/>
      <c r="M45" s="532"/>
      <c r="N45" s="532"/>
      <c r="O45" s="530">
        <f t="shared" si="4"/>
        <v>0</v>
      </c>
      <c r="P45" s="327"/>
      <c r="Q45" s="327"/>
      <c r="R45" s="327"/>
      <c r="S45" s="327"/>
      <c r="T45" s="327"/>
      <c r="U45" s="327"/>
      <c r="V45" s="327"/>
      <c r="W45" s="327"/>
    </row>
    <row r="46" spans="1:23" ht="14.25">
      <c r="A46" s="356">
        <v>231</v>
      </c>
      <c r="B46" s="357" t="s">
        <v>35</v>
      </c>
      <c r="C46" s="531">
        <v>0</v>
      </c>
      <c r="D46" s="531">
        <v>0</v>
      </c>
      <c r="E46" s="531">
        <v>0</v>
      </c>
      <c r="F46" s="531">
        <v>0</v>
      </c>
      <c r="G46" s="531">
        <v>8000</v>
      </c>
      <c r="H46" s="531">
        <v>0</v>
      </c>
      <c r="I46" s="531">
        <v>0</v>
      </c>
      <c r="J46" s="533">
        <v>0</v>
      </c>
      <c r="K46" s="533">
        <v>0</v>
      </c>
      <c r="L46" s="531">
        <v>0</v>
      </c>
      <c r="M46" s="531">
        <v>0</v>
      </c>
      <c r="N46" s="531">
        <v>0</v>
      </c>
      <c r="O46" s="530">
        <f t="shared" si="4"/>
        <v>8000</v>
      </c>
      <c r="P46" s="327"/>
      <c r="Q46" s="327"/>
      <c r="R46" s="327"/>
      <c r="S46" s="327"/>
      <c r="T46" s="327"/>
      <c r="U46" s="327"/>
      <c r="V46" s="327"/>
      <c r="W46" s="327"/>
    </row>
    <row r="47" spans="1:23" ht="14.25">
      <c r="A47" s="356">
        <v>230</v>
      </c>
      <c r="B47" s="357" t="s">
        <v>37</v>
      </c>
      <c r="C47" s="532"/>
      <c r="D47" s="533">
        <v>0</v>
      </c>
      <c r="E47" s="533">
        <v>0</v>
      </c>
      <c r="F47" s="533">
        <v>0</v>
      </c>
      <c r="G47" s="533">
        <v>0</v>
      </c>
      <c r="H47" s="533">
        <v>0</v>
      </c>
      <c r="I47" s="533">
        <v>0</v>
      </c>
      <c r="J47" s="533">
        <v>0</v>
      </c>
      <c r="K47" s="533">
        <v>0</v>
      </c>
      <c r="L47" s="533">
        <v>0</v>
      </c>
      <c r="M47" s="533">
        <v>0</v>
      </c>
      <c r="N47" s="532"/>
      <c r="O47" s="530">
        <f t="shared" si="4"/>
        <v>0</v>
      </c>
      <c r="P47" s="327"/>
      <c r="Q47" s="327"/>
      <c r="R47" s="327"/>
      <c r="S47" s="327"/>
      <c r="T47" s="327"/>
      <c r="U47" s="327"/>
      <c r="V47" s="327"/>
      <c r="W47" s="327"/>
    </row>
    <row r="48" spans="1:23" ht="14.25">
      <c r="A48" s="358">
        <v>231</v>
      </c>
      <c r="B48" s="359" t="s">
        <v>38</v>
      </c>
      <c r="C48" s="533"/>
      <c r="D48" s="533"/>
      <c r="E48" s="533"/>
      <c r="F48" s="533"/>
      <c r="G48" s="533"/>
      <c r="H48" s="533"/>
      <c r="I48" s="533"/>
      <c r="J48" s="533"/>
      <c r="K48" s="533"/>
      <c r="L48" s="533"/>
      <c r="M48" s="533"/>
      <c r="N48" s="533"/>
      <c r="O48" s="530">
        <f t="shared" si="4"/>
        <v>0</v>
      </c>
      <c r="P48" s="327"/>
      <c r="Q48" s="327"/>
      <c r="R48" s="327"/>
      <c r="S48" s="327"/>
      <c r="T48" s="327"/>
      <c r="U48" s="327"/>
      <c r="V48" s="327"/>
      <c r="W48" s="327"/>
    </row>
    <row r="49" spans="1:23" ht="14.25">
      <c r="A49" s="362"/>
      <c r="B49" s="361" t="s">
        <v>107</v>
      </c>
      <c r="C49" s="534">
        <f aca="true" t="shared" si="5" ref="C49:O49">SUM(C38:C48)</f>
        <v>11848</v>
      </c>
      <c r="D49" s="534">
        <f t="shared" si="5"/>
        <v>11600</v>
      </c>
      <c r="E49" s="534">
        <f t="shared" si="5"/>
        <v>16200</v>
      </c>
      <c r="F49" s="534">
        <f t="shared" si="5"/>
        <v>11700</v>
      </c>
      <c r="G49" s="534">
        <f t="shared" si="5"/>
        <v>19800</v>
      </c>
      <c r="H49" s="534">
        <f t="shared" si="5"/>
        <v>11800</v>
      </c>
      <c r="I49" s="534">
        <f t="shared" si="5"/>
        <v>11800</v>
      </c>
      <c r="J49" s="534">
        <f t="shared" si="5"/>
        <v>11700</v>
      </c>
      <c r="K49" s="534">
        <f t="shared" si="5"/>
        <v>11700</v>
      </c>
      <c r="L49" s="534">
        <f t="shared" si="5"/>
        <v>11700</v>
      </c>
      <c r="M49" s="534">
        <f t="shared" si="5"/>
        <v>11700</v>
      </c>
      <c r="N49" s="534">
        <f t="shared" si="5"/>
        <v>11300</v>
      </c>
      <c r="O49" s="534">
        <f t="shared" si="5"/>
        <v>152848</v>
      </c>
      <c r="P49" s="327"/>
      <c r="Q49" s="327"/>
      <c r="R49" s="327"/>
      <c r="S49" s="327"/>
      <c r="T49" s="327"/>
      <c r="U49" s="327"/>
      <c r="V49" s="327"/>
      <c r="W49" s="327"/>
    </row>
    <row r="50" spans="1:23" ht="15" thickBot="1">
      <c r="A50" s="654" t="s">
        <v>28</v>
      </c>
      <c r="B50" s="655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4"/>
      <c r="P50" s="327"/>
      <c r="Q50" s="327"/>
      <c r="R50" s="327"/>
      <c r="S50" s="327"/>
      <c r="T50" s="327"/>
      <c r="U50" s="327"/>
      <c r="V50" s="327"/>
      <c r="W50" s="327"/>
    </row>
    <row r="51" spans="1:23" ht="15" thickTop="1">
      <c r="A51" s="327"/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</row>
    <row r="52" spans="1:23" ht="14.25">
      <c r="A52" s="327"/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</row>
    <row r="53" spans="1:23" ht="12.75" customHeight="1">
      <c r="A53" s="605" t="s">
        <v>137</v>
      </c>
      <c r="B53" s="172" t="s">
        <v>53</v>
      </c>
      <c r="C53" s="172" t="s">
        <v>194</v>
      </c>
      <c r="D53" s="246"/>
      <c r="E53" s="173"/>
      <c r="F53" s="596" t="s">
        <v>136</v>
      </c>
      <c r="G53" s="172" t="s">
        <v>53</v>
      </c>
      <c r="H53" s="172" t="s">
        <v>195</v>
      </c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</row>
    <row r="54" spans="1:23" ht="14.25">
      <c r="A54" s="606"/>
      <c r="B54" s="172" t="s">
        <v>125</v>
      </c>
      <c r="C54" s="245"/>
      <c r="D54" s="246"/>
      <c r="E54" s="173"/>
      <c r="F54" s="596"/>
      <c r="G54" s="172" t="s">
        <v>125</v>
      </c>
      <c r="H54" s="172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</row>
    <row r="55" spans="1:23" ht="16.5" customHeight="1">
      <c r="A55" s="607"/>
      <c r="B55" s="172" t="s">
        <v>54</v>
      </c>
      <c r="C55" s="597">
        <v>44431</v>
      </c>
      <c r="D55" s="598"/>
      <c r="E55" s="173"/>
      <c r="F55" s="596"/>
      <c r="G55" s="172" t="s">
        <v>54</v>
      </c>
      <c r="H55" s="31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</row>
    <row r="56" spans="1:23" ht="14.25">
      <c r="A56" s="327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</row>
    <row r="57" spans="1:23" ht="14.25">
      <c r="A57" s="327"/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</row>
    <row r="58" spans="1:23" ht="14.25">
      <c r="A58" s="327"/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</row>
    <row r="59" spans="1:23" ht="14.25">
      <c r="A59" s="327"/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</row>
    <row r="60" spans="1:23" ht="14.25">
      <c r="A60" s="327"/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27"/>
      <c r="V60" s="327"/>
      <c r="W60" s="327"/>
    </row>
    <row r="61" spans="1:23" ht="14.25">
      <c r="A61" s="327"/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7"/>
      <c r="W61" s="327"/>
    </row>
    <row r="62" spans="1:23" ht="14.25">
      <c r="A62" s="327"/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27"/>
      <c r="W62" s="327"/>
    </row>
    <row r="63" spans="1:23" ht="14.25">
      <c r="A63" s="327"/>
      <c r="B63" s="327"/>
      <c r="C63" s="327"/>
      <c r="D63" s="327"/>
      <c r="E63" s="327"/>
      <c r="F63" s="327"/>
      <c r="G63" s="327"/>
      <c r="H63" s="327"/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</row>
    <row r="64" spans="1:23" ht="14.25">
      <c r="A64" s="327"/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</row>
    <row r="65" spans="1:23" ht="14.25">
      <c r="A65" s="327"/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</row>
    <row r="66" spans="1:23" ht="14.25">
      <c r="A66" s="327"/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  <c r="W66" s="327"/>
    </row>
    <row r="67" spans="1:23" ht="14.25">
      <c r="A67" s="327"/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</row>
    <row r="68" spans="1:23" ht="14.25">
      <c r="A68" s="327"/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Q68" s="327"/>
      <c r="R68" s="327"/>
      <c r="S68" s="327"/>
      <c r="T68" s="327"/>
      <c r="U68" s="327"/>
      <c r="V68" s="327"/>
      <c r="W68" s="327"/>
    </row>
    <row r="69" spans="1:23" ht="14.25">
      <c r="A69" s="327"/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</row>
    <row r="70" spans="1:23" ht="14.25">
      <c r="A70" s="327"/>
      <c r="B70" s="327"/>
      <c r="C70" s="327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</row>
    <row r="71" spans="1:23" ht="14.25">
      <c r="A71" s="327"/>
      <c r="B71" s="327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</row>
    <row r="72" spans="1:23" ht="14.25">
      <c r="A72" s="327"/>
      <c r="B72" s="327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</row>
    <row r="73" spans="1:23" ht="14.25">
      <c r="A73" s="327"/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</row>
    <row r="74" spans="1:23" ht="14.25">
      <c r="A74" s="327"/>
      <c r="B74" s="327"/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</row>
    <row r="75" spans="1:23" ht="14.25">
      <c r="A75" s="327"/>
      <c r="B75" s="327"/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</row>
    <row r="76" spans="1:23" ht="14.25">
      <c r="A76" s="327"/>
      <c r="B76" s="327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</row>
    <row r="77" spans="1:23" ht="14.25">
      <c r="A77" s="327"/>
      <c r="B77" s="327"/>
      <c r="C77" s="32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</row>
    <row r="78" spans="1:23" ht="14.25">
      <c r="A78" s="327"/>
      <c r="B78" s="327"/>
      <c r="C78" s="327"/>
      <c r="D78" s="327"/>
      <c r="E78" s="327"/>
      <c r="F78" s="327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327"/>
      <c r="U78" s="327"/>
      <c r="V78" s="327"/>
      <c r="W78" s="327"/>
    </row>
    <row r="79" spans="1:23" ht="14.25">
      <c r="A79" s="327"/>
      <c r="B79" s="327"/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7"/>
      <c r="T79" s="327"/>
      <c r="U79" s="327"/>
      <c r="V79" s="327"/>
      <c r="W79" s="327"/>
    </row>
    <row r="80" spans="1:23" ht="14.25">
      <c r="A80" s="327"/>
      <c r="B80" s="327"/>
      <c r="C80" s="327"/>
      <c r="D80" s="327"/>
      <c r="E80" s="327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7"/>
      <c r="W80" s="327"/>
    </row>
    <row r="81" spans="1:23" ht="14.25">
      <c r="A81" s="327"/>
      <c r="B81" s="327"/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</row>
    <row r="82" spans="1:23" ht="14.25">
      <c r="A82" s="327"/>
      <c r="B82" s="327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</row>
    <row r="83" spans="1:23" ht="14.25">
      <c r="A83" s="327"/>
      <c r="B83" s="327"/>
      <c r="C83" s="327"/>
      <c r="D83" s="327"/>
      <c r="E83" s="327"/>
      <c r="F83" s="327"/>
      <c r="G83" s="327"/>
      <c r="H83" s="327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327"/>
      <c r="U83" s="327"/>
      <c r="V83" s="327"/>
      <c r="W83" s="327"/>
    </row>
    <row r="84" spans="1:23" ht="14.25">
      <c r="A84" s="327"/>
      <c r="B84" s="327"/>
      <c r="C84" s="327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</row>
    <row r="85" spans="1:23" ht="14.25">
      <c r="A85" s="327"/>
      <c r="B85" s="327"/>
      <c r="C85" s="327"/>
      <c r="D85" s="327"/>
      <c r="E85" s="327"/>
      <c r="F85" s="327"/>
      <c r="G85" s="327"/>
      <c r="H85" s="327"/>
      <c r="I85" s="327"/>
      <c r="J85" s="327"/>
      <c r="K85" s="327"/>
      <c r="L85" s="327"/>
      <c r="M85" s="327"/>
      <c r="N85" s="327"/>
      <c r="O85" s="327"/>
      <c r="P85" s="327"/>
      <c r="Q85" s="327"/>
      <c r="R85" s="327"/>
      <c r="S85" s="327"/>
      <c r="T85" s="327"/>
      <c r="U85" s="327"/>
      <c r="V85" s="327"/>
      <c r="W85" s="327"/>
    </row>
    <row r="86" spans="1:23" ht="14.25">
      <c r="A86" s="327"/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  <c r="W86" s="327"/>
    </row>
    <row r="87" spans="1:23" ht="14.25">
      <c r="A87" s="327"/>
      <c r="B87" s="327"/>
      <c r="C87" s="327"/>
      <c r="D87" s="327"/>
      <c r="E87" s="327"/>
      <c r="F87" s="327"/>
      <c r="G87" s="327"/>
      <c r="H87" s="327"/>
      <c r="I87" s="327"/>
      <c r="J87" s="327"/>
      <c r="K87" s="327"/>
      <c r="L87" s="327"/>
      <c r="M87" s="327"/>
      <c r="N87" s="327"/>
      <c r="O87" s="327"/>
      <c r="P87" s="327"/>
      <c r="Q87" s="327"/>
      <c r="R87" s="327"/>
      <c r="S87" s="327"/>
      <c r="T87" s="327"/>
      <c r="U87" s="327"/>
      <c r="V87" s="327"/>
      <c r="W87" s="327"/>
    </row>
    <row r="88" spans="1:23" ht="14.25">
      <c r="A88" s="327"/>
      <c r="B88" s="327"/>
      <c r="C88" s="327"/>
      <c r="D88" s="327"/>
      <c r="E88" s="327"/>
      <c r="F88" s="327"/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7"/>
      <c r="R88" s="327"/>
      <c r="S88" s="327"/>
      <c r="T88" s="327"/>
      <c r="U88" s="327"/>
      <c r="V88" s="327"/>
      <c r="W88" s="327"/>
    </row>
    <row r="89" spans="1:23" ht="14.25">
      <c r="A89" s="327"/>
      <c r="B89" s="327"/>
      <c r="C89" s="327"/>
      <c r="D89" s="327"/>
      <c r="E89" s="327"/>
      <c r="F89" s="327"/>
      <c r="G89" s="327"/>
      <c r="H89" s="327"/>
      <c r="I89" s="327"/>
      <c r="J89" s="327"/>
      <c r="K89" s="327"/>
      <c r="L89" s="327"/>
      <c r="M89" s="327"/>
      <c r="N89" s="327"/>
      <c r="O89" s="327"/>
      <c r="P89" s="327"/>
      <c r="Q89" s="327"/>
      <c r="R89" s="327"/>
      <c r="S89" s="327"/>
      <c r="T89" s="327"/>
      <c r="U89" s="327"/>
      <c r="V89" s="327"/>
      <c r="W89" s="327"/>
    </row>
    <row r="90" spans="1:23" ht="14.25">
      <c r="A90" s="327"/>
      <c r="B90" s="327"/>
      <c r="C90" s="327"/>
      <c r="D90" s="327"/>
      <c r="E90" s="327"/>
      <c r="F90" s="327"/>
      <c r="G90" s="327"/>
      <c r="H90" s="327"/>
      <c r="I90" s="327"/>
      <c r="J90" s="327"/>
      <c r="K90" s="327"/>
      <c r="L90" s="327"/>
      <c r="M90" s="327"/>
      <c r="N90" s="327"/>
      <c r="O90" s="327"/>
      <c r="P90" s="327"/>
      <c r="Q90" s="327"/>
      <c r="R90" s="327"/>
      <c r="S90" s="327"/>
      <c r="T90" s="327"/>
      <c r="U90" s="327"/>
      <c r="V90" s="327"/>
      <c r="W90" s="327"/>
    </row>
    <row r="91" spans="1:23" ht="14.25">
      <c r="A91" s="327"/>
      <c r="B91" s="327"/>
      <c r="C91" s="327"/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7"/>
      <c r="R91" s="327"/>
      <c r="S91" s="327"/>
      <c r="T91" s="327"/>
      <c r="U91" s="327"/>
      <c r="V91" s="327"/>
      <c r="W91" s="327"/>
    </row>
    <row r="92" spans="1:23" ht="14.25">
      <c r="A92" s="327"/>
      <c r="B92" s="327"/>
      <c r="C92" s="327"/>
      <c r="D92" s="327"/>
      <c r="E92" s="327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27"/>
      <c r="S92" s="327"/>
      <c r="T92" s="327"/>
      <c r="U92" s="327"/>
      <c r="V92" s="327"/>
      <c r="W92" s="327"/>
    </row>
    <row r="93" spans="1:23" ht="14.25">
      <c r="A93" s="327"/>
      <c r="B93" s="327"/>
      <c r="C93" s="327"/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327"/>
      <c r="R93" s="327"/>
      <c r="S93" s="327"/>
      <c r="T93" s="327"/>
      <c r="U93" s="327"/>
      <c r="V93" s="327"/>
      <c r="W93" s="327"/>
    </row>
    <row r="94" spans="1:23" ht="14.25">
      <c r="A94" s="327"/>
      <c r="B94" s="327"/>
      <c r="C94" s="327"/>
      <c r="D94" s="327"/>
      <c r="E94" s="327"/>
      <c r="F94" s="327"/>
      <c r="G94" s="327"/>
      <c r="H94" s="327"/>
      <c r="I94" s="327"/>
      <c r="J94" s="327"/>
      <c r="K94" s="327"/>
      <c r="L94" s="327"/>
      <c r="M94" s="327"/>
      <c r="N94" s="327"/>
      <c r="O94" s="327"/>
      <c r="P94" s="327"/>
      <c r="Q94" s="327"/>
      <c r="R94" s="327"/>
      <c r="S94" s="327"/>
      <c r="T94" s="327"/>
      <c r="U94" s="327"/>
      <c r="V94" s="327"/>
      <c r="W94" s="327"/>
    </row>
    <row r="95" spans="1:23" ht="14.25">
      <c r="A95" s="327"/>
      <c r="B95" s="327"/>
      <c r="C95" s="327"/>
      <c r="D95" s="327"/>
      <c r="E95" s="327"/>
      <c r="F95" s="327"/>
      <c r="G95" s="327"/>
      <c r="H95" s="327"/>
      <c r="I95" s="327"/>
      <c r="J95" s="327"/>
      <c r="K95" s="327"/>
      <c r="L95" s="327"/>
      <c r="M95" s="327"/>
      <c r="N95" s="327"/>
      <c r="O95" s="327"/>
      <c r="P95" s="327"/>
      <c r="Q95" s="327"/>
      <c r="R95" s="327"/>
      <c r="S95" s="327"/>
      <c r="T95" s="327"/>
      <c r="U95" s="327"/>
      <c r="V95" s="327"/>
      <c r="W95" s="327"/>
    </row>
    <row r="96" spans="1:23" ht="14.25">
      <c r="A96" s="327"/>
      <c r="B96" s="327"/>
      <c r="C96" s="327"/>
      <c r="D96" s="327"/>
      <c r="E96" s="327"/>
      <c r="F96" s="327"/>
      <c r="G96" s="327"/>
      <c r="H96" s="327"/>
      <c r="I96" s="327"/>
      <c r="J96" s="327"/>
      <c r="K96" s="327"/>
      <c r="L96" s="327"/>
      <c r="M96" s="327"/>
      <c r="N96" s="327"/>
      <c r="O96" s="327"/>
      <c r="P96" s="327"/>
      <c r="Q96" s="327"/>
      <c r="R96" s="327"/>
      <c r="S96" s="327"/>
      <c r="T96" s="327"/>
      <c r="U96" s="327"/>
      <c r="V96" s="327"/>
      <c r="W96" s="327"/>
    </row>
    <row r="97" spans="1:23" ht="14.25">
      <c r="A97" s="327"/>
      <c r="B97" s="327"/>
      <c r="C97" s="327"/>
      <c r="D97" s="327"/>
      <c r="E97" s="327"/>
      <c r="F97" s="327"/>
      <c r="G97" s="327"/>
      <c r="H97" s="327"/>
      <c r="I97" s="327"/>
      <c r="J97" s="327"/>
      <c r="K97" s="327"/>
      <c r="L97" s="327"/>
      <c r="M97" s="327"/>
      <c r="N97" s="327"/>
      <c r="O97" s="327"/>
      <c r="P97" s="327"/>
      <c r="Q97" s="327"/>
      <c r="R97" s="327"/>
      <c r="S97" s="327"/>
      <c r="T97" s="327"/>
      <c r="U97" s="327"/>
      <c r="V97" s="327"/>
      <c r="W97" s="327"/>
    </row>
    <row r="98" spans="1:23" ht="14.25">
      <c r="A98" s="327"/>
      <c r="B98" s="327"/>
      <c r="C98" s="327"/>
      <c r="D98" s="327"/>
      <c r="E98" s="327"/>
      <c r="F98" s="327"/>
      <c r="G98" s="327"/>
      <c r="H98" s="327"/>
      <c r="I98" s="327"/>
      <c r="J98" s="327"/>
      <c r="K98" s="327"/>
      <c r="L98" s="327"/>
      <c r="M98" s="327"/>
      <c r="N98" s="327"/>
      <c r="O98" s="327"/>
      <c r="P98" s="327"/>
      <c r="Q98" s="327"/>
      <c r="R98" s="327"/>
      <c r="S98" s="327"/>
      <c r="T98" s="327"/>
      <c r="U98" s="327"/>
      <c r="V98" s="327"/>
      <c r="W98" s="327"/>
    </row>
    <row r="99" spans="1:23" ht="14.25">
      <c r="A99" s="327"/>
      <c r="B99" s="327"/>
      <c r="C99" s="327"/>
      <c r="D99" s="327"/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327"/>
      <c r="P99" s="327"/>
      <c r="Q99" s="327"/>
      <c r="R99" s="327"/>
      <c r="S99" s="327"/>
      <c r="T99" s="327"/>
      <c r="U99" s="327"/>
      <c r="V99" s="327"/>
      <c r="W99" s="327"/>
    </row>
    <row r="100" spans="1:23" ht="14.25">
      <c r="A100" s="327"/>
      <c r="B100" s="327"/>
      <c r="C100" s="327"/>
      <c r="D100" s="327"/>
      <c r="E100" s="327"/>
      <c r="F100" s="327"/>
      <c r="G100" s="327"/>
      <c r="H100" s="327"/>
      <c r="I100" s="327"/>
      <c r="J100" s="327"/>
      <c r="K100" s="327"/>
      <c r="L100" s="327"/>
      <c r="M100" s="327"/>
      <c r="N100" s="327"/>
      <c r="O100" s="327"/>
      <c r="P100" s="327"/>
      <c r="Q100" s="327"/>
      <c r="R100" s="327"/>
      <c r="S100" s="327"/>
      <c r="T100" s="327"/>
      <c r="U100" s="327"/>
      <c r="V100" s="327"/>
      <c r="W100" s="327"/>
    </row>
    <row r="101" spans="1:23" ht="14.25">
      <c r="A101" s="327"/>
      <c r="B101" s="327"/>
      <c r="C101" s="327"/>
      <c r="D101" s="327"/>
      <c r="E101" s="327"/>
      <c r="F101" s="327"/>
      <c r="G101" s="327"/>
      <c r="H101" s="327"/>
      <c r="I101" s="327"/>
      <c r="J101" s="327"/>
      <c r="K101" s="327"/>
      <c r="L101" s="327"/>
      <c r="M101" s="327"/>
      <c r="N101" s="327"/>
      <c r="O101" s="327"/>
      <c r="P101" s="327"/>
      <c r="Q101" s="327"/>
      <c r="R101" s="327"/>
      <c r="S101" s="327"/>
      <c r="T101" s="327"/>
      <c r="U101" s="327"/>
      <c r="V101" s="327"/>
      <c r="W101" s="327"/>
    </row>
    <row r="102" spans="1:23" ht="14.25">
      <c r="A102" s="327"/>
      <c r="B102" s="327"/>
      <c r="C102" s="327"/>
      <c r="D102" s="327"/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327"/>
      <c r="U102" s="327"/>
      <c r="V102" s="327"/>
      <c r="W102" s="327"/>
    </row>
    <row r="103" spans="1:23" ht="14.25">
      <c r="A103" s="327"/>
      <c r="B103" s="327"/>
      <c r="C103" s="327"/>
      <c r="D103" s="327"/>
      <c r="E103" s="327"/>
      <c r="F103" s="327"/>
      <c r="G103" s="327"/>
      <c r="H103" s="327"/>
      <c r="I103" s="327"/>
      <c r="J103" s="327"/>
      <c r="K103" s="327"/>
      <c r="L103" s="327"/>
      <c r="M103" s="327"/>
      <c r="N103" s="327"/>
      <c r="O103" s="327"/>
      <c r="P103" s="327"/>
      <c r="Q103" s="327"/>
      <c r="R103" s="327"/>
      <c r="S103" s="327"/>
      <c r="T103" s="327"/>
      <c r="U103" s="327"/>
      <c r="V103" s="327"/>
      <c r="W103" s="327"/>
    </row>
    <row r="104" spans="1:23" ht="14.25">
      <c r="A104" s="327"/>
      <c r="B104" s="327"/>
      <c r="C104" s="327"/>
      <c r="D104" s="327"/>
      <c r="E104" s="327"/>
      <c r="F104" s="327"/>
      <c r="G104" s="327"/>
      <c r="H104" s="327"/>
      <c r="I104" s="327"/>
      <c r="J104" s="327"/>
      <c r="K104" s="327"/>
      <c r="L104" s="327"/>
      <c r="M104" s="327"/>
      <c r="N104" s="327"/>
      <c r="O104" s="327"/>
      <c r="P104" s="327"/>
      <c r="Q104" s="327"/>
      <c r="R104" s="327"/>
      <c r="S104" s="327"/>
      <c r="T104" s="327"/>
      <c r="U104" s="327"/>
      <c r="V104" s="327"/>
      <c r="W104" s="327"/>
    </row>
    <row r="105" spans="1:23" ht="14.25">
      <c r="A105" s="327"/>
      <c r="B105" s="327"/>
      <c r="C105" s="327"/>
      <c r="D105" s="327"/>
      <c r="E105" s="327"/>
      <c r="F105" s="327"/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  <c r="Q105" s="327"/>
      <c r="R105" s="327"/>
      <c r="S105" s="327"/>
      <c r="T105" s="327"/>
      <c r="U105" s="327"/>
      <c r="V105" s="327"/>
      <c r="W105" s="327"/>
    </row>
    <row r="106" spans="1:23" ht="14.25">
      <c r="A106" s="327"/>
      <c r="B106" s="327"/>
      <c r="C106" s="327"/>
      <c r="D106" s="327"/>
      <c r="E106" s="327"/>
      <c r="F106" s="327"/>
      <c r="G106" s="327"/>
      <c r="H106" s="327"/>
      <c r="I106" s="327"/>
      <c r="J106" s="327"/>
      <c r="K106" s="327"/>
      <c r="L106" s="327"/>
      <c r="M106" s="327"/>
      <c r="N106" s="327"/>
      <c r="O106" s="327"/>
      <c r="P106" s="327"/>
      <c r="Q106" s="327"/>
      <c r="R106" s="327"/>
      <c r="S106" s="327"/>
      <c r="T106" s="327"/>
      <c r="U106" s="327"/>
      <c r="V106" s="327"/>
      <c r="W106" s="327"/>
    </row>
    <row r="107" spans="1:23" ht="14.25">
      <c r="A107" s="327"/>
      <c r="B107" s="327"/>
      <c r="C107" s="327"/>
      <c r="D107" s="327"/>
      <c r="E107" s="327"/>
      <c r="F107" s="327"/>
      <c r="G107" s="327"/>
      <c r="H107" s="327"/>
      <c r="I107" s="327"/>
      <c r="J107" s="327"/>
      <c r="K107" s="327"/>
      <c r="L107" s="327"/>
      <c r="M107" s="327"/>
      <c r="N107" s="327"/>
      <c r="O107" s="327"/>
      <c r="P107" s="327"/>
      <c r="Q107" s="327"/>
      <c r="R107" s="327"/>
      <c r="S107" s="327"/>
      <c r="T107" s="327"/>
      <c r="U107" s="327"/>
      <c r="V107" s="327"/>
      <c r="W107" s="327"/>
    </row>
    <row r="108" spans="1:23" ht="14.25">
      <c r="A108" s="327"/>
      <c r="B108" s="327"/>
      <c r="C108" s="327"/>
      <c r="D108" s="327"/>
      <c r="E108" s="327"/>
      <c r="F108" s="327"/>
      <c r="G108" s="327"/>
      <c r="H108" s="327"/>
      <c r="I108" s="327"/>
      <c r="J108" s="327"/>
      <c r="K108" s="327"/>
      <c r="L108" s="327"/>
      <c r="M108" s="327"/>
      <c r="N108" s="327"/>
      <c r="O108" s="327"/>
      <c r="P108" s="327"/>
      <c r="Q108" s="327"/>
      <c r="R108" s="327"/>
      <c r="S108" s="327"/>
      <c r="T108" s="327"/>
      <c r="U108" s="327"/>
      <c r="V108" s="327"/>
      <c r="W108" s="327"/>
    </row>
    <row r="109" spans="1:23" ht="14.25">
      <c r="A109" s="327"/>
      <c r="B109" s="327"/>
      <c r="C109" s="327"/>
      <c r="D109" s="327"/>
      <c r="E109" s="327"/>
      <c r="F109" s="327"/>
      <c r="G109" s="327"/>
      <c r="H109" s="327"/>
      <c r="I109" s="327"/>
      <c r="J109" s="327"/>
      <c r="K109" s="327"/>
      <c r="L109" s="327"/>
      <c r="M109" s="327"/>
      <c r="N109" s="327"/>
      <c r="O109" s="327"/>
      <c r="P109" s="327"/>
      <c r="Q109" s="327"/>
      <c r="R109" s="327"/>
      <c r="S109" s="327"/>
      <c r="T109" s="327"/>
      <c r="U109" s="327"/>
      <c r="V109" s="327"/>
      <c r="W109" s="327"/>
    </row>
    <row r="110" spans="1:23" ht="14.25">
      <c r="A110" s="327"/>
      <c r="B110" s="327"/>
      <c r="C110" s="327"/>
      <c r="D110" s="327"/>
      <c r="E110" s="327"/>
      <c r="F110" s="327"/>
      <c r="G110" s="327"/>
      <c r="H110" s="327"/>
      <c r="I110" s="327"/>
      <c r="J110" s="327"/>
      <c r="K110" s="327"/>
      <c r="L110" s="327"/>
      <c r="M110" s="327"/>
      <c r="N110" s="327"/>
      <c r="O110" s="327"/>
      <c r="P110" s="327"/>
      <c r="Q110" s="327"/>
      <c r="R110" s="327"/>
      <c r="S110" s="327"/>
      <c r="T110" s="327"/>
      <c r="U110" s="327"/>
      <c r="V110" s="327"/>
      <c r="W110" s="327"/>
    </row>
    <row r="111" spans="1:23" ht="14.25">
      <c r="A111" s="327"/>
      <c r="B111" s="327"/>
      <c r="C111" s="327"/>
      <c r="D111" s="327"/>
      <c r="E111" s="327"/>
      <c r="F111" s="327"/>
      <c r="G111" s="327"/>
      <c r="H111" s="327"/>
      <c r="I111" s="327"/>
      <c r="J111" s="327"/>
      <c r="K111" s="327"/>
      <c r="L111" s="327"/>
      <c r="M111" s="327"/>
      <c r="N111" s="327"/>
      <c r="O111" s="327"/>
      <c r="P111" s="327"/>
      <c r="Q111" s="327"/>
      <c r="R111" s="327"/>
      <c r="S111" s="327"/>
      <c r="T111" s="327"/>
      <c r="U111" s="327"/>
      <c r="V111" s="327"/>
      <c r="W111" s="327"/>
    </row>
    <row r="112" spans="1:23" ht="14.25">
      <c r="A112" s="327"/>
      <c r="B112" s="327"/>
      <c r="C112" s="327"/>
      <c r="D112" s="327"/>
      <c r="E112" s="327"/>
      <c r="F112" s="327"/>
      <c r="G112" s="327"/>
      <c r="H112" s="327"/>
      <c r="I112" s="327"/>
      <c r="J112" s="327"/>
      <c r="K112" s="327"/>
      <c r="L112" s="327"/>
      <c r="M112" s="327"/>
      <c r="N112" s="327"/>
      <c r="O112" s="327"/>
      <c r="P112" s="327"/>
      <c r="Q112" s="327"/>
      <c r="R112" s="327"/>
      <c r="S112" s="327"/>
      <c r="T112" s="327"/>
      <c r="U112" s="327"/>
      <c r="V112" s="327"/>
      <c r="W112" s="327"/>
    </row>
    <row r="113" spans="1:23" ht="14.25">
      <c r="A113" s="327"/>
      <c r="B113" s="327"/>
      <c r="C113" s="327"/>
      <c r="D113" s="327"/>
      <c r="E113" s="327"/>
      <c r="F113" s="327"/>
      <c r="G113" s="327"/>
      <c r="H113" s="327"/>
      <c r="I113" s="327"/>
      <c r="J113" s="327"/>
      <c r="K113" s="327"/>
      <c r="L113" s="327"/>
      <c r="M113" s="327"/>
      <c r="N113" s="327"/>
      <c r="O113" s="327"/>
      <c r="P113" s="327"/>
      <c r="Q113" s="327"/>
      <c r="R113" s="327"/>
      <c r="S113" s="327"/>
      <c r="T113" s="327"/>
      <c r="U113" s="327"/>
      <c r="V113" s="327"/>
      <c r="W113" s="327"/>
    </row>
    <row r="114" spans="1:23" ht="14.25">
      <c r="A114" s="327"/>
      <c r="B114" s="327"/>
      <c r="C114" s="327"/>
      <c r="D114" s="327"/>
      <c r="E114" s="327"/>
      <c r="F114" s="327"/>
      <c r="G114" s="327"/>
      <c r="H114" s="327"/>
      <c r="I114" s="327"/>
      <c r="J114" s="327"/>
      <c r="K114" s="327"/>
      <c r="L114" s="327"/>
      <c r="M114" s="327"/>
      <c r="N114" s="327"/>
      <c r="O114" s="327"/>
      <c r="P114" s="327"/>
      <c r="Q114" s="327"/>
      <c r="R114" s="327"/>
      <c r="S114" s="327"/>
      <c r="T114" s="327"/>
      <c r="U114" s="327"/>
      <c r="V114" s="327"/>
      <c r="W114" s="327"/>
    </row>
    <row r="115" spans="1:23" ht="14.25">
      <c r="A115" s="327"/>
      <c r="B115" s="327"/>
      <c r="C115" s="327"/>
      <c r="D115" s="327"/>
      <c r="E115" s="327"/>
      <c r="F115" s="327"/>
      <c r="G115" s="327"/>
      <c r="H115" s="327"/>
      <c r="I115" s="327"/>
      <c r="J115" s="327"/>
      <c r="K115" s="327"/>
      <c r="L115" s="327"/>
      <c r="M115" s="327"/>
      <c r="N115" s="327"/>
      <c r="O115" s="327"/>
      <c r="P115" s="327"/>
      <c r="Q115" s="327"/>
      <c r="R115" s="327"/>
      <c r="S115" s="327"/>
      <c r="T115" s="327"/>
      <c r="U115" s="327"/>
      <c r="V115" s="327"/>
      <c r="W115" s="327"/>
    </row>
    <row r="116" spans="1:23" ht="14.25">
      <c r="A116" s="327"/>
      <c r="B116" s="327"/>
      <c r="C116" s="327"/>
      <c r="D116" s="327"/>
      <c r="E116" s="327"/>
      <c r="F116" s="327"/>
      <c r="G116" s="327"/>
      <c r="H116" s="327"/>
      <c r="I116" s="327"/>
      <c r="J116" s="327"/>
      <c r="K116" s="327"/>
      <c r="L116" s="327"/>
      <c r="M116" s="327"/>
      <c r="N116" s="327"/>
      <c r="O116" s="327"/>
      <c r="P116" s="327"/>
      <c r="Q116" s="327"/>
      <c r="R116" s="327"/>
      <c r="S116" s="327"/>
      <c r="T116" s="327"/>
      <c r="U116" s="327"/>
      <c r="V116" s="327"/>
      <c r="W116" s="327"/>
    </row>
    <row r="117" spans="1:23" ht="14.25">
      <c r="A117" s="327"/>
      <c r="B117" s="327"/>
      <c r="C117" s="327"/>
      <c r="D117" s="327"/>
      <c r="E117" s="327"/>
      <c r="F117" s="327"/>
      <c r="G117" s="327"/>
      <c r="H117" s="327"/>
      <c r="I117" s="327"/>
      <c r="J117" s="327"/>
      <c r="K117" s="327"/>
      <c r="L117" s="327"/>
      <c r="M117" s="327"/>
      <c r="N117" s="327"/>
      <c r="O117" s="327"/>
      <c r="P117" s="327"/>
      <c r="Q117" s="327"/>
      <c r="R117" s="327"/>
      <c r="S117" s="327"/>
      <c r="T117" s="327"/>
      <c r="U117" s="327"/>
      <c r="V117" s="327"/>
      <c r="W117" s="327"/>
    </row>
    <row r="118" spans="1:23" ht="14.25">
      <c r="A118" s="327"/>
      <c r="B118" s="327"/>
      <c r="C118" s="327"/>
      <c r="D118" s="327"/>
      <c r="E118" s="327"/>
      <c r="F118" s="327"/>
      <c r="G118" s="327"/>
      <c r="H118" s="327"/>
      <c r="I118" s="327"/>
      <c r="J118" s="327"/>
      <c r="K118" s="327"/>
      <c r="L118" s="327"/>
      <c r="M118" s="327"/>
      <c r="N118" s="327"/>
      <c r="O118" s="327"/>
      <c r="P118" s="327"/>
      <c r="Q118" s="327"/>
      <c r="R118" s="327"/>
      <c r="S118" s="327"/>
      <c r="T118" s="327"/>
      <c r="U118" s="327"/>
      <c r="V118" s="327"/>
      <c r="W118" s="327"/>
    </row>
    <row r="119" spans="1:23" ht="14.25">
      <c r="A119" s="327"/>
      <c r="B119" s="327"/>
      <c r="C119" s="327"/>
      <c r="D119" s="327"/>
      <c r="E119" s="327"/>
      <c r="F119" s="327"/>
      <c r="G119" s="327"/>
      <c r="H119" s="327"/>
      <c r="I119" s="327"/>
      <c r="J119" s="327"/>
      <c r="K119" s="327"/>
      <c r="L119" s="327"/>
      <c r="M119" s="327"/>
      <c r="N119" s="327"/>
      <c r="O119" s="327"/>
      <c r="P119" s="327"/>
      <c r="Q119" s="327"/>
      <c r="R119" s="327"/>
      <c r="S119" s="327"/>
      <c r="T119" s="327"/>
      <c r="U119" s="327"/>
      <c r="V119" s="327"/>
      <c r="W119" s="327"/>
    </row>
    <row r="120" spans="1:23" ht="14.25">
      <c r="A120" s="327"/>
      <c r="B120" s="327"/>
      <c r="C120" s="327"/>
      <c r="D120" s="327"/>
      <c r="E120" s="327"/>
      <c r="F120" s="327"/>
      <c r="G120" s="327"/>
      <c r="H120" s="327"/>
      <c r="I120" s="327"/>
      <c r="J120" s="327"/>
      <c r="K120" s="327"/>
      <c r="L120" s="327"/>
      <c r="M120" s="327"/>
      <c r="N120" s="327"/>
      <c r="O120" s="327"/>
      <c r="P120" s="327"/>
      <c r="Q120" s="327"/>
      <c r="R120" s="327"/>
      <c r="S120" s="327"/>
      <c r="T120" s="327"/>
      <c r="U120" s="327"/>
      <c r="V120" s="327"/>
      <c r="W120" s="327"/>
    </row>
    <row r="121" spans="1:23" ht="14.25">
      <c r="A121" s="327"/>
      <c r="B121" s="327"/>
      <c r="C121" s="327"/>
      <c r="D121" s="327"/>
      <c r="E121" s="327"/>
      <c r="F121" s="327"/>
      <c r="G121" s="327"/>
      <c r="H121" s="327"/>
      <c r="I121" s="327"/>
      <c r="J121" s="327"/>
      <c r="K121" s="327"/>
      <c r="L121" s="327"/>
      <c r="M121" s="327"/>
      <c r="N121" s="327"/>
      <c r="O121" s="327"/>
      <c r="P121" s="327"/>
      <c r="Q121" s="327"/>
      <c r="R121" s="327"/>
      <c r="S121" s="327"/>
      <c r="T121" s="327"/>
      <c r="U121" s="327"/>
      <c r="V121" s="327"/>
      <c r="W121" s="327"/>
    </row>
    <row r="122" spans="1:23" ht="14.25">
      <c r="A122" s="327"/>
      <c r="B122" s="327"/>
      <c r="C122" s="327"/>
      <c r="D122" s="327"/>
      <c r="E122" s="327"/>
      <c r="F122" s="327"/>
      <c r="G122" s="327"/>
      <c r="H122" s="327"/>
      <c r="I122" s="327"/>
      <c r="J122" s="327"/>
      <c r="K122" s="327"/>
      <c r="L122" s="327"/>
      <c r="M122" s="327"/>
      <c r="N122" s="327"/>
      <c r="O122" s="327"/>
      <c r="P122" s="327"/>
      <c r="Q122" s="327"/>
      <c r="R122" s="327"/>
      <c r="S122" s="327"/>
      <c r="T122" s="327"/>
      <c r="U122" s="327"/>
      <c r="V122" s="327"/>
      <c r="W122" s="327"/>
    </row>
    <row r="123" spans="1:23" ht="14.25">
      <c r="A123" s="327"/>
      <c r="B123" s="327"/>
      <c r="C123" s="327"/>
      <c r="D123" s="327"/>
      <c r="E123" s="327"/>
      <c r="F123" s="327"/>
      <c r="G123" s="327"/>
      <c r="H123" s="327"/>
      <c r="I123" s="327"/>
      <c r="J123" s="327"/>
      <c r="K123" s="327"/>
      <c r="L123" s="327"/>
      <c r="M123" s="327"/>
      <c r="N123" s="327"/>
      <c r="O123" s="327"/>
      <c r="P123" s="327"/>
      <c r="Q123" s="327"/>
      <c r="R123" s="327"/>
      <c r="S123" s="327"/>
      <c r="T123" s="327"/>
      <c r="U123" s="327"/>
      <c r="V123" s="327"/>
      <c r="W123" s="327"/>
    </row>
    <row r="124" spans="1:23" ht="14.25">
      <c r="A124" s="327"/>
      <c r="B124" s="327"/>
      <c r="C124" s="327"/>
      <c r="D124" s="327"/>
      <c r="E124" s="327"/>
      <c r="F124" s="327"/>
      <c r="G124" s="327"/>
      <c r="H124" s="327"/>
      <c r="I124" s="327"/>
      <c r="J124" s="327"/>
      <c r="K124" s="327"/>
      <c r="L124" s="327"/>
      <c r="M124" s="327"/>
      <c r="N124" s="327"/>
      <c r="O124" s="327"/>
      <c r="P124" s="327"/>
      <c r="Q124" s="327"/>
      <c r="R124" s="327"/>
      <c r="S124" s="327"/>
      <c r="T124" s="327"/>
      <c r="U124" s="327"/>
      <c r="V124" s="327"/>
      <c r="W124" s="327"/>
    </row>
    <row r="125" spans="1:23" ht="14.25">
      <c r="A125" s="327"/>
      <c r="B125" s="327"/>
      <c r="C125" s="327"/>
      <c r="D125" s="327"/>
      <c r="E125" s="327"/>
      <c r="F125" s="327"/>
      <c r="G125" s="327"/>
      <c r="H125" s="327"/>
      <c r="I125" s="327"/>
      <c r="J125" s="327"/>
      <c r="K125" s="327"/>
      <c r="L125" s="327"/>
      <c r="M125" s="327"/>
      <c r="N125" s="327"/>
      <c r="O125" s="327"/>
      <c r="P125" s="327"/>
      <c r="Q125" s="327"/>
      <c r="R125" s="327"/>
      <c r="S125" s="327"/>
      <c r="T125" s="327"/>
      <c r="U125" s="327"/>
      <c r="V125" s="327"/>
      <c r="W125" s="327"/>
    </row>
    <row r="126" spans="1:23" ht="14.25">
      <c r="A126" s="327"/>
      <c r="B126" s="327"/>
      <c r="C126" s="327"/>
      <c r="D126" s="327"/>
      <c r="E126" s="327"/>
      <c r="F126" s="327"/>
      <c r="G126" s="327"/>
      <c r="H126" s="327"/>
      <c r="I126" s="327"/>
      <c r="J126" s="327"/>
      <c r="K126" s="327"/>
      <c r="L126" s="327"/>
      <c r="M126" s="327"/>
      <c r="N126" s="327"/>
      <c r="O126" s="327"/>
      <c r="P126" s="327"/>
      <c r="Q126" s="327"/>
      <c r="R126" s="327"/>
      <c r="S126" s="327"/>
      <c r="T126" s="327"/>
      <c r="U126" s="327"/>
      <c r="V126" s="327"/>
      <c r="W126" s="327"/>
    </row>
    <row r="127" spans="1:23" ht="14.25">
      <c r="A127" s="327"/>
      <c r="B127" s="327"/>
      <c r="C127" s="327"/>
      <c r="D127" s="327"/>
      <c r="E127" s="327"/>
      <c r="F127" s="327"/>
      <c r="G127" s="327"/>
      <c r="H127" s="327"/>
      <c r="I127" s="327"/>
      <c r="J127" s="327"/>
      <c r="K127" s="327"/>
      <c r="L127" s="327"/>
      <c r="M127" s="327"/>
      <c r="N127" s="327"/>
      <c r="O127" s="327"/>
      <c r="P127" s="327"/>
      <c r="Q127" s="327"/>
      <c r="R127" s="327"/>
      <c r="S127" s="327"/>
      <c r="T127" s="327"/>
      <c r="U127" s="327"/>
      <c r="V127" s="327"/>
      <c r="W127" s="327"/>
    </row>
    <row r="128" spans="1:23" ht="14.25">
      <c r="A128" s="327"/>
      <c r="B128" s="327"/>
      <c r="C128" s="327"/>
      <c r="D128" s="327"/>
      <c r="E128" s="327"/>
      <c r="F128" s="327"/>
      <c r="G128" s="327"/>
      <c r="H128" s="327"/>
      <c r="I128" s="327"/>
      <c r="J128" s="327"/>
      <c r="K128" s="327"/>
      <c r="L128" s="327"/>
      <c r="M128" s="327"/>
      <c r="N128" s="327"/>
      <c r="O128" s="327"/>
      <c r="P128" s="327"/>
      <c r="Q128" s="327"/>
      <c r="R128" s="327"/>
      <c r="S128" s="327"/>
      <c r="T128" s="327"/>
      <c r="U128" s="327"/>
      <c r="V128" s="327"/>
      <c r="W128" s="327"/>
    </row>
    <row r="129" spans="1:23" ht="14.25">
      <c r="A129" s="327"/>
      <c r="B129" s="327"/>
      <c r="C129" s="327"/>
      <c r="D129" s="327"/>
      <c r="E129" s="327"/>
      <c r="F129" s="327"/>
      <c r="G129" s="327"/>
      <c r="H129" s="327"/>
      <c r="I129" s="327"/>
      <c r="J129" s="327"/>
      <c r="K129" s="327"/>
      <c r="L129" s="327"/>
      <c r="M129" s="327"/>
      <c r="N129" s="327"/>
      <c r="O129" s="327"/>
      <c r="P129" s="327"/>
      <c r="Q129" s="327"/>
      <c r="R129" s="327"/>
      <c r="S129" s="327"/>
      <c r="T129" s="327"/>
      <c r="U129" s="327"/>
      <c r="V129" s="327"/>
      <c r="W129" s="327"/>
    </row>
    <row r="130" spans="1:23" ht="14.25">
      <c r="A130" s="327"/>
      <c r="B130" s="327"/>
      <c r="C130" s="327"/>
      <c r="D130" s="327"/>
      <c r="E130" s="327"/>
      <c r="F130" s="327"/>
      <c r="G130" s="327"/>
      <c r="H130" s="327"/>
      <c r="I130" s="327"/>
      <c r="J130" s="327"/>
      <c r="K130" s="327"/>
      <c r="L130" s="327"/>
      <c r="M130" s="327"/>
      <c r="N130" s="327"/>
      <c r="O130" s="327"/>
      <c r="P130" s="327"/>
      <c r="Q130" s="327"/>
      <c r="R130" s="327"/>
      <c r="S130" s="327"/>
      <c r="T130" s="327"/>
      <c r="U130" s="327"/>
      <c r="V130" s="327"/>
      <c r="W130" s="327"/>
    </row>
    <row r="131" spans="1:23" ht="14.25">
      <c r="A131" s="327"/>
      <c r="B131" s="327"/>
      <c r="C131" s="327"/>
      <c r="D131" s="327"/>
      <c r="E131" s="327"/>
      <c r="F131" s="327"/>
      <c r="G131" s="327"/>
      <c r="H131" s="327"/>
      <c r="I131" s="327"/>
      <c r="J131" s="327"/>
      <c r="K131" s="327"/>
      <c r="L131" s="327"/>
      <c r="M131" s="327"/>
      <c r="N131" s="327"/>
      <c r="O131" s="327"/>
      <c r="P131" s="327"/>
      <c r="Q131" s="327"/>
      <c r="R131" s="327"/>
      <c r="S131" s="327"/>
      <c r="T131" s="327"/>
      <c r="U131" s="327"/>
      <c r="V131" s="327"/>
      <c r="W131" s="327"/>
    </row>
    <row r="132" spans="1:23" ht="14.25">
      <c r="A132" s="327"/>
      <c r="B132" s="327"/>
      <c r="C132" s="327"/>
      <c r="D132" s="327"/>
      <c r="E132" s="327"/>
      <c r="F132" s="327"/>
      <c r="G132" s="327"/>
      <c r="H132" s="327"/>
      <c r="I132" s="327"/>
      <c r="J132" s="327"/>
      <c r="K132" s="327"/>
      <c r="L132" s="327"/>
      <c r="M132" s="327"/>
      <c r="N132" s="327"/>
      <c r="O132" s="327"/>
      <c r="P132" s="327"/>
      <c r="Q132" s="327"/>
      <c r="R132" s="327"/>
      <c r="S132" s="327"/>
      <c r="T132" s="327"/>
      <c r="U132" s="327"/>
      <c r="V132" s="327"/>
      <c r="W132" s="327"/>
    </row>
    <row r="133" spans="1:23" ht="14.25">
      <c r="A133" s="327"/>
      <c r="B133" s="327"/>
      <c r="C133" s="327"/>
      <c r="D133" s="327"/>
      <c r="E133" s="327"/>
      <c r="F133" s="327"/>
      <c r="G133" s="327"/>
      <c r="H133" s="327"/>
      <c r="I133" s="327"/>
      <c r="J133" s="327"/>
      <c r="K133" s="327"/>
      <c r="L133" s="327"/>
      <c r="M133" s="327"/>
      <c r="N133" s="327"/>
      <c r="O133" s="327"/>
      <c r="P133" s="327"/>
      <c r="Q133" s="327"/>
      <c r="R133" s="327"/>
      <c r="S133" s="327"/>
      <c r="T133" s="327"/>
      <c r="U133" s="327"/>
      <c r="V133" s="327"/>
      <c r="W133" s="327"/>
    </row>
    <row r="134" spans="1:23" ht="14.25">
      <c r="A134" s="327"/>
      <c r="B134" s="327"/>
      <c r="C134" s="327"/>
      <c r="D134" s="327"/>
      <c r="E134" s="327"/>
      <c r="F134" s="327"/>
      <c r="G134" s="327"/>
      <c r="H134" s="327"/>
      <c r="I134" s="327"/>
      <c r="J134" s="327"/>
      <c r="K134" s="327"/>
      <c r="L134" s="327"/>
      <c r="M134" s="327"/>
      <c r="N134" s="327"/>
      <c r="O134" s="327"/>
      <c r="P134" s="327"/>
      <c r="Q134" s="327"/>
      <c r="R134" s="327"/>
      <c r="S134" s="327"/>
      <c r="T134" s="327"/>
      <c r="U134" s="327"/>
      <c r="V134" s="327"/>
      <c r="W134" s="327"/>
    </row>
    <row r="135" spans="1:23" ht="14.25">
      <c r="A135" s="327"/>
      <c r="B135" s="327"/>
      <c r="C135" s="327"/>
      <c r="D135" s="327"/>
      <c r="E135" s="327"/>
      <c r="F135" s="327"/>
      <c r="G135" s="327"/>
      <c r="H135" s="327"/>
      <c r="I135" s="327"/>
      <c r="J135" s="327"/>
      <c r="K135" s="327"/>
      <c r="L135" s="327"/>
      <c r="M135" s="327"/>
      <c r="N135" s="327"/>
      <c r="O135" s="327"/>
      <c r="P135" s="327"/>
      <c r="Q135" s="327"/>
      <c r="R135" s="327"/>
      <c r="S135" s="327"/>
      <c r="T135" s="327"/>
      <c r="U135" s="327"/>
      <c r="V135" s="327"/>
      <c r="W135" s="327"/>
    </row>
    <row r="136" spans="1:23" ht="14.25">
      <c r="A136" s="327"/>
      <c r="B136" s="327"/>
      <c r="C136" s="327"/>
      <c r="D136" s="327"/>
      <c r="E136" s="327"/>
      <c r="F136" s="327"/>
      <c r="G136" s="327"/>
      <c r="H136" s="327"/>
      <c r="I136" s="327"/>
      <c r="J136" s="327"/>
      <c r="K136" s="327"/>
      <c r="L136" s="327"/>
      <c r="M136" s="327"/>
      <c r="N136" s="327"/>
      <c r="O136" s="327"/>
      <c r="P136" s="327"/>
      <c r="Q136" s="327"/>
      <c r="R136" s="327"/>
      <c r="S136" s="327"/>
      <c r="T136" s="327"/>
      <c r="U136" s="327"/>
      <c r="V136" s="327"/>
      <c r="W136" s="327"/>
    </row>
    <row r="137" spans="1:23" ht="14.25">
      <c r="A137" s="327"/>
      <c r="B137" s="327"/>
      <c r="C137" s="327"/>
      <c r="D137" s="327"/>
      <c r="E137" s="327"/>
      <c r="F137" s="327"/>
      <c r="G137" s="327"/>
      <c r="H137" s="327"/>
      <c r="I137" s="327"/>
      <c r="J137" s="327"/>
      <c r="K137" s="327"/>
      <c r="L137" s="327"/>
      <c r="M137" s="327"/>
      <c r="N137" s="327"/>
      <c r="O137" s="327"/>
      <c r="P137" s="327"/>
      <c r="Q137" s="327"/>
      <c r="R137" s="327"/>
      <c r="S137" s="327"/>
      <c r="T137" s="327"/>
      <c r="U137" s="327"/>
      <c r="V137" s="327"/>
      <c r="W137" s="327"/>
    </row>
    <row r="138" spans="1:23" ht="14.25">
      <c r="A138" s="327"/>
      <c r="B138" s="327"/>
      <c r="C138" s="327"/>
      <c r="D138" s="327"/>
      <c r="E138" s="327"/>
      <c r="F138" s="327"/>
      <c r="G138" s="327"/>
      <c r="H138" s="327"/>
      <c r="I138" s="327"/>
      <c r="J138" s="327"/>
      <c r="K138" s="327"/>
      <c r="L138" s="327"/>
      <c r="M138" s="327"/>
      <c r="N138" s="327"/>
      <c r="O138" s="327"/>
      <c r="P138" s="327"/>
      <c r="Q138" s="327"/>
      <c r="R138" s="327"/>
      <c r="S138" s="327"/>
      <c r="T138" s="327"/>
      <c r="U138" s="327"/>
      <c r="V138" s="327"/>
      <c r="W138" s="327"/>
    </row>
    <row r="139" spans="1:23" ht="14.25">
      <c r="A139" s="327"/>
      <c r="B139" s="327"/>
      <c r="C139" s="327"/>
      <c r="D139" s="327"/>
      <c r="E139" s="327"/>
      <c r="F139" s="327"/>
      <c r="G139" s="327"/>
      <c r="H139" s="327"/>
      <c r="I139" s="327"/>
      <c r="J139" s="327"/>
      <c r="K139" s="327"/>
      <c r="L139" s="327"/>
      <c r="M139" s="327"/>
      <c r="N139" s="327"/>
      <c r="O139" s="327"/>
      <c r="P139" s="327"/>
      <c r="Q139" s="327"/>
      <c r="R139" s="327"/>
      <c r="S139" s="327"/>
      <c r="T139" s="327"/>
      <c r="U139" s="327"/>
      <c r="V139" s="327"/>
      <c r="W139" s="327"/>
    </row>
    <row r="140" spans="1:23" ht="14.25">
      <c r="A140" s="327"/>
      <c r="B140" s="327"/>
      <c r="C140" s="327"/>
      <c r="D140" s="327"/>
      <c r="E140" s="327"/>
      <c r="F140" s="327"/>
      <c r="G140" s="327"/>
      <c r="H140" s="327"/>
      <c r="I140" s="327"/>
      <c r="J140" s="327"/>
      <c r="K140" s="327"/>
      <c r="L140" s="327"/>
      <c r="M140" s="327"/>
      <c r="N140" s="327"/>
      <c r="O140" s="327"/>
      <c r="P140" s="327"/>
      <c r="Q140" s="327"/>
      <c r="R140" s="327"/>
      <c r="S140" s="327"/>
      <c r="T140" s="327"/>
      <c r="U140" s="327"/>
      <c r="V140" s="327"/>
      <c r="W140" s="327"/>
    </row>
    <row r="141" spans="1:23" ht="14.25">
      <c r="A141" s="327"/>
      <c r="B141" s="327"/>
      <c r="C141" s="327"/>
      <c r="D141" s="327"/>
      <c r="E141" s="327"/>
      <c r="F141" s="327"/>
      <c r="G141" s="327"/>
      <c r="H141" s="327"/>
      <c r="I141" s="327"/>
      <c r="J141" s="327"/>
      <c r="K141" s="327"/>
      <c r="L141" s="327"/>
      <c r="M141" s="327"/>
      <c r="N141" s="327"/>
      <c r="O141" s="327"/>
      <c r="P141" s="327"/>
      <c r="Q141" s="327"/>
      <c r="R141" s="327"/>
      <c r="S141" s="327"/>
      <c r="T141" s="327"/>
      <c r="U141" s="327"/>
      <c r="V141" s="327"/>
      <c r="W141" s="327"/>
    </row>
    <row r="142" spans="1:23" ht="14.25">
      <c r="A142" s="327"/>
      <c r="B142" s="327"/>
      <c r="C142" s="327"/>
      <c r="D142" s="327"/>
      <c r="E142" s="327"/>
      <c r="F142" s="327"/>
      <c r="G142" s="327"/>
      <c r="H142" s="327"/>
      <c r="I142" s="327"/>
      <c r="J142" s="327"/>
      <c r="K142" s="327"/>
      <c r="L142" s="327"/>
      <c r="M142" s="327"/>
      <c r="N142" s="327"/>
      <c r="O142" s="327"/>
      <c r="P142" s="327"/>
      <c r="Q142" s="327"/>
      <c r="R142" s="327"/>
      <c r="S142" s="327"/>
      <c r="T142" s="327"/>
      <c r="U142" s="327"/>
      <c r="V142" s="327"/>
      <c r="W142" s="327"/>
    </row>
    <row r="143" spans="1:23" ht="14.25">
      <c r="A143" s="327"/>
      <c r="B143" s="327"/>
      <c r="C143" s="327"/>
      <c r="D143" s="327"/>
      <c r="E143" s="327"/>
      <c r="F143" s="327"/>
      <c r="G143" s="327"/>
      <c r="H143" s="327"/>
      <c r="I143" s="327"/>
      <c r="J143" s="327"/>
      <c r="K143" s="327"/>
      <c r="L143" s="327"/>
      <c r="M143" s="327"/>
      <c r="N143" s="327"/>
      <c r="O143" s="327"/>
      <c r="P143" s="327"/>
      <c r="Q143" s="327"/>
      <c r="R143" s="327"/>
      <c r="S143" s="327"/>
      <c r="T143" s="327"/>
      <c r="U143" s="327"/>
      <c r="V143" s="327"/>
      <c r="W143" s="327"/>
    </row>
    <row r="144" spans="1:23" ht="14.25">
      <c r="A144" s="327"/>
      <c r="B144" s="327"/>
      <c r="C144" s="327"/>
      <c r="D144" s="327"/>
      <c r="E144" s="327"/>
      <c r="F144" s="327"/>
      <c r="G144" s="327"/>
      <c r="H144" s="327"/>
      <c r="I144" s="327"/>
      <c r="J144" s="327"/>
      <c r="K144" s="327"/>
      <c r="L144" s="327"/>
      <c r="M144" s="327"/>
      <c r="N144" s="327"/>
      <c r="O144" s="327"/>
      <c r="P144" s="327"/>
      <c r="Q144" s="327"/>
      <c r="R144" s="327"/>
      <c r="S144" s="327"/>
      <c r="T144" s="327"/>
      <c r="U144" s="327"/>
      <c r="V144" s="327"/>
      <c r="W144" s="327"/>
    </row>
    <row r="145" spans="1:23" ht="14.25">
      <c r="A145" s="327"/>
      <c r="B145" s="327"/>
      <c r="C145" s="327"/>
      <c r="D145" s="327"/>
      <c r="E145" s="327"/>
      <c r="F145" s="327"/>
      <c r="G145" s="327"/>
      <c r="H145" s="327"/>
      <c r="I145" s="327"/>
      <c r="J145" s="327"/>
      <c r="K145" s="327"/>
      <c r="L145" s="327"/>
      <c r="M145" s="327"/>
      <c r="N145" s="327"/>
      <c r="O145" s="327"/>
      <c r="P145" s="327"/>
      <c r="Q145" s="327"/>
      <c r="R145" s="327"/>
      <c r="S145" s="327"/>
      <c r="T145" s="327"/>
      <c r="U145" s="327"/>
      <c r="V145" s="327"/>
      <c r="W145" s="327"/>
    </row>
    <row r="146" spans="1:23" ht="14.25">
      <c r="A146" s="327"/>
      <c r="B146" s="327"/>
      <c r="C146" s="327"/>
      <c r="D146" s="327"/>
      <c r="E146" s="327"/>
      <c r="F146" s="327"/>
      <c r="G146" s="327"/>
      <c r="H146" s="327"/>
      <c r="I146" s="327"/>
      <c r="J146" s="327"/>
      <c r="K146" s="327"/>
      <c r="L146" s="327"/>
      <c r="M146" s="327"/>
      <c r="N146" s="327"/>
      <c r="O146" s="327"/>
      <c r="P146" s="327"/>
      <c r="Q146" s="327"/>
      <c r="R146" s="327"/>
      <c r="S146" s="327"/>
      <c r="T146" s="327"/>
      <c r="U146" s="327"/>
      <c r="V146" s="327"/>
      <c r="W146" s="327"/>
    </row>
    <row r="147" spans="1:23" ht="14.25">
      <c r="A147" s="327"/>
      <c r="B147" s="327"/>
      <c r="C147" s="327"/>
      <c r="D147" s="327"/>
      <c r="E147" s="327"/>
      <c r="F147" s="327"/>
      <c r="G147" s="327"/>
      <c r="H147" s="327"/>
      <c r="I147" s="327"/>
      <c r="J147" s="327"/>
      <c r="K147" s="327"/>
      <c r="L147" s="327"/>
      <c r="M147" s="327"/>
      <c r="N147" s="327"/>
      <c r="O147" s="327"/>
      <c r="P147" s="327"/>
      <c r="Q147" s="327"/>
      <c r="R147" s="327"/>
      <c r="S147" s="327"/>
      <c r="T147" s="327"/>
      <c r="U147" s="327"/>
      <c r="V147" s="327"/>
      <c r="W147" s="327"/>
    </row>
    <row r="148" spans="1:23" ht="14.25">
      <c r="A148" s="327"/>
      <c r="B148" s="327"/>
      <c r="C148" s="327"/>
      <c r="D148" s="327"/>
      <c r="E148" s="327"/>
      <c r="F148" s="327"/>
      <c r="G148" s="327"/>
      <c r="H148" s="327"/>
      <c r="I148" s="327"/>
      <c r="J148" s="327"/>
      <c r="K148" s="327"/>
      <c r="L148" s="327"/>
      <c r="M148" s="327"/>
      <c r="N148" s="327"/>
      <c r="O148" s="327"/>
      <c r="P148" s="327"/>
      <c r="Q148" s="327"/>
      <c r="R148" s="327"/>
      <c r="S148" s="327"/>
      <c r="T148" s="327"/>
      <c r="U148" s="327"/>
      <c r="V148" s="327"/>
      <c r="W148" s="327"/>
    </row>
    <row r="149" spans="1:23" ht="14.25">
      <c r="A149" s="327"/>
      <c r="B149" s="327"/>
      <c r="C149" s="327"/>
      <c r="D149" s="327"/>
      <c r="E149" s="327"/>
      <c r="F149" s="327"/>
      <c r="G149" s="327"/>
      <c r="H149" s="327"/>
      <c r="I149" s="327"/>
      <c r="J149" s="327"/>
      <c r="K149" s="327"/>
      <c r="L149" s="327"/>
      <c r="M149" s="327"/>
      <c r="N149" s="327"/>
      <c r="O149" s="327"/>
      <c r="P149" s="327"/>
      <c r="Q149" s="327"/>
      <c r="R149" s="327"/>
      <c r="S149" s="327"/>
      <c r="T149" s="327"/>
      <c r="U149" s="327"/>
      <c r="V149" s="327"/>
      <c r="W149" s="327"/>
    </row>
    <row r="150" spans="1:23" ht="14.25">
      <c r="A150" s="327"/>
      <c r="B150" s="327"/>
      <c r="C150" s="327"/>
      <c r="D150" s="327"/>
      <c r="E150" s="327"/>
      <c r="F150" s="327"/>
      <c r="G150" s="327"/>
      <c r="H150" s="327"/>
      <c r="I150" s="327"/>
      <c r="J150" s="327"/>
      <c r="K150" s="327"/>
      <c r="L150" s="327"/>
      <c r="M150" s="327"/>
      <c r="N150" s="327"/>
      <c r="O150" s="327"/>
      <c r="P150" s="327"/>
      <c r="Q150" s="327"/>
      <c r="R150" s="327"/>
      <c r="S150" s="327"/>
      <c r="T150" s="327"/>
      <c r="U150" s="327"/>
      <c r="V150" s="327"/>
      <c r="W150" s="327"/>
    </row>
    <row r="151" spans="1:23" ht="14.25">
      <c r="A151" s="327"/>
      <c r="B151" s="327"/>
      <c r="C151" s="327"/>
      <c r="D151" s="327"/>
      <c r="E151" s="327"/>
      <c r="F151" s="327"/>
      <c r="G151" s="327"/>
      <c r="H151" s="327"/>
      <c r="I151" s="327"/>
      <c r="J151" s="327"/>
      <c r="K151" s="327"/>
      <c r="L151" s="327"/>
      <c r="M151" s="327"/>
      <c r="N151" s="327"/>
      <c r="O151" s="327"/>
      <c r="P151" s="327"/>
      <c r="Q151" s="327"/>
      <c r="R151" s="327"/>
      <c r="S151" s="327"/>
      <c r="T151" s="327"/>
      <c r="U151" s="327"/>
      <c r="V151" s="327"/>
      <c r="W151" s="327"/>
    </row>
    <row r="152" spans="1:23" ht="14.25">
      <c r="A152" s="327"/>
      <c r="B152" s="327"/>
      <c r="C152" s="327"/>
      <c r="D152" s="327"/>
      <c r="E152" s="327"/>
      <c r="F152" s="327"/>
      <c r="G152" s="327"/>
      <c r="H152" s="327"/>
      <c r="I152" s="327"/>
      <c r="J152" s="327"/>
      <c r="K152" s="327"/>
      <c r="L152" s="327"/>
      <c r="M152" s="327"/>
      <c r="N152" s="327"/>
      <c r="O152" s="327"/>
      <c r="P152" s="327"/>
      <c r="Q152" s="327"/>
      <c r="R152" s="327"/>
      <c r="S152" s="327"/>
      <c r="T152" s="327"/>
      <c r="U152" s="327"/>
      <c r="V152" s="327"/>
      <c r="W152" s="327"/>
    </row>
    <row r="153" spans="1:23" ht="14.25">
      <c r="A153" s="327"/>
      <c r="B153" s="327"/>
      <c r="C153" s="327"/>
      <c r="D153" s="327"/>
      <c r="E153" s="327"/>
      <c r="F153" s="327"/>
      <c r="G153" s="327"/>
      <c r="H153" s="327"/>
      <c r="I153" s="327"/>
      <c r="J153" s="327"/>
      <c r="K153" s="327"/>
      <c r="L153" s="327"/>
      <c r="M153" s="327"/>
      <c r="N153" s="327"/>
      <c r="O153" s="327"/>
      <c r="P153" s="327"/>
      <c r="Q153" s="327"/>
      <c r="R153" s="327"/>
      <c r="S153" s="327"/>
      <c r="T153" s="327"/>
      <c r="U153" s="327"/>
      <c r="V153" s="327"/>
      <c r="W153" s="327"/>
    </row>
    <row r="154" spans="1:23" ht="14.25">
      <c r="A154" s="327"/>
      <c r="B154" s="327"/>
      <c r="C154" s="327"/>
      <c r="D154" s="327"/>
      <c r="E154" s="327"/>
      <c r="F154" s="327"/>
      <c r="G154" s="327"/>
      <c r="H154" s="327"/>
      <c r="I154" s="327"/>
      <c r="J154" s="327"/>
      <c r="K154" s="327"/>
      <c r="L154" s="327"/>
      <c r="M154" s="327"/>
      <c r="N154" s="327"/>
      <c r="O154" s="327"/>
      <c r="P154" s="327"/>
      <c r="Q154" s="327"/>
      <c r="R154" s="327"/>
      <c r="S154" s="327"/>
      <c r="T154" s="327"/>
      <c r="U154" s="327"/>
      <c r="V154" s="327"/>
      <c r="W154" s="327"/>
    </row>
    <row r="155" spans="1:23" ht="14.25">
      <c r="A155" s="327"/>
      <c r="B155" s="327"/>
      <c r="C155" s="327"/>
      <c r="D155" s="327"/>
      <c r="E155" s="327"/>
      <c r="F155" s="327"/>
      <c r="G155" s="327"/>
      <c r="H155" s="327"/>
      <c r="I155" s="327"/>
      <c r="J155" s="327"/>
      <c r="K155" s="327"/>
      <c r="L155" s="327"/>
      <c r="M155" s="327"/>
      <c r="N155" s="327"/>
      <c r="O155" s="327"/>
      <c r="P155" s="327"/>
      <c r="Q155" s="327"/>
      <c r="R155" s="327"/>
      <c r="S155" s="327"/>
      <c r="T155" s="327"/>
      <c r="U155" s="327"/>
      <c r="V155" s="327"/>
      <c r="W155" s="327"/>
    </row>
    <row r="156" spans="1:23" ht="14.25">
      <c r="A156" s="327"/>
      <c r="B156" s="327"/>
      <c r="C156" s="327"/>
      <c r="D156" s="327"/>
      <c r="E156" s="327"/>
      <c r="F156" s="327"/>
      <c r="G156" s="327"/>
      <c r="H156" s="327"/>
      <c r="I156" s="327"/>
      <c r="J156" s="327"/>
      <c r="K156" s="327"/>
      <c r="L156" s="327"/>
      <c r="M156" s="327"/>
      <c r="N156" s="327"/>
      <c r="O156" s="327"/>
      <c r="P156" s="327"/>
      <c r="Q156" s="327"/>
      <c r="R156" s="327"/>
      <c r="S156" s="327"/>
      <c r="T156" s="327"/>
      <c r="U156" s="327"/>
      <c r="V156" s="327"/>
      <c r="W156" s="327"/>
    </row>
    <row r="157" spans="1:23" ht="14.25">
      <c r="A157" s="327"/>
      <c r="B157" s="327"/>
      <c r="C157" s="327"/>
      <c r="D157" s="327"/>
      <c r="E157" s="327"/>
      <c r="F157" s="327"/>
      <c r="G157" s="327"/>
      <c r="H157" s="327"/>
      <c r="I157" s="327"/>
      <c r="J157" s="327"/>
      <c r="K157" s="327"/>
      <c r="L157" s="327"/>
      <c r="M157" s="327"/>
      <c r="N157" s="327"/>
      <c r="O157" s="327"/>
      <c r="P157" s="327"/>
      <c r="Q157" s="327"/>
      <c r="R157" s="327"/>
      <c r="S157" s="327"/>
      <c r="T157" s="327"/>
      <c r="U157" s="327"/>
      <c r="V157" s="327"/>
      <c r="W157" s="327"/>
    </row>
    <row r="158" spans="1:23" ht="14.25">
      <c r="A158" s="327"/>
      <c r="B158" s="327"/>
      <c r="C158" s="327"/>
      <c r="D158" s="327"/>
      <c r="E158" s="327"/>
      <c r="F158" s="327"/>
      <c r="G158" s="327"/>
      <c r="H158" s="327"/>
      <c r="I158" s="327"/>
      <c r="J158" s="327"/>
      <c r="K158" s="327"/>
      <c r="L158" s="327"/>
      <c r="M158" s="327"/>
      <c r="N158" s="327"/>
      <c r="O158" s="327"/>
      <c r="P158" s="327"/>
      <c r="Q158" s="327"/>
      <c r="R158" s="327"/>
      <c r="S158" s="327"/>
      <c r="T158" s="327"/>
      <c r="U158" s="327"/>
      <c r="V158" s="327"/>
      <c r="W158" s="327"/>
    </row>
    <row r="159" spans="1:23" ht="14.25">
      <c r="A159" s="327"/>
      <c r="B159" s="327"/>
      <c r="C159" s="327"/>
      <c r="D159" s="327"/>
      <c r="E159" s="327"/>
      <c r="F159" s="327"/>
      <c r="G159" s="327"/>
      <c r="H159" s="327"/>
      <c r="I159" s="327"/>
      <c r="J159" s="327"/>
      <c r="K159" s="327"/>
      <c r="L159" s="327"/>
      <c r="M159" s="327"/>
      <c r="N159" s="327"/>
      <c r="O159" s="327"/>
      <c r="P159" s="327"/>
      <c r="Q159" s="327"/>
      <c r="R159" s="327"/>
      <c r="S159" s="327"/>
      <c r="T159" s="327"/>
      <c r="U159" s="327"/>
      <c r="V159" s="327"/>
      <c r="W159" s="327"/>
    </row>
    <row r="160" spans="1:23" ht="14.25">
      <c r="A160" s="327"/>
      <c r="B160" s="327"/>
      <c r="C160" s="327"/>
      <c r="D160" s="327"/>
      <c r="E160" s="327"/>
      <c r="F160" s="327"/>
      <c r="G160" s="327"/>
      <c r="H160" s="327"/>
      <c r="I160" s="327"/>
      <c r="J160" s="327"/>
      <c r="K160" s="327"/>
      <c r="L160" s="327"/>
      <c r="M160" s="327"/>
      <c r="N160" s="327"/>
      <c r="O160" s="327"/>
      <c r="P160" s="327"/>
      <c r="Q160" s="327"/>
      <c r="R160" s="327"/>
      <c r="S160" s="327"/>
      <c r="T160" s="327"/>
      <c r="U160" s="327"/>
      <c r="V160" s="327"/>
      <c r="W160" s="327"/>
    </row>
    <row r="161" spans="1:23" ht="14.25">
      <c r="A161" s="327"/>
      <c r="B161" s="327"/>
      <c r="C161" s="327"/>
      <c r="D161" s="327"/>
      <c r="E161" s="327"/>
      <c r="F161" s="327"/>
      <c r="G161" s="327"/>
      <c r="H161" s="327"/>
      <c r="I161" s="327"/>
      <c r="J161" s="327"/>
      <c r="K161" s="327"/>
      <c r="L161" s="327"/>
      <c r="M161" s="327"/>
      <c r="N161" s="327"/>
      <c r="O161" s="327"/>
      <c r="P161" s="327"/>
      <c r="Q161" s="327"/>
      <c r="R161" s="327"/>
      <c r="S161" s="327"/>
      <c r="T161" s="327"/>
      <c r="U161" s="327"/>
      <c r="V161" s="327"/>
      <c r="W161" s="327"/>
    </row>
    <row r="162" spans="1:23" ht="14.25">
      <c r="A162" s="327"/>
      <c r="B162" s="327"/>
      <c r="C162" s="327"/>
      <c r="D162" s="327"/>
      <c r="E162" s="327"/>
      <c r="F162" s="327"/>
      <c r="G162" s="327"/>
      <c r="H162" s="327"/>
      <c r="I162" s="327"/>
      <c r="J162" s="327"/>
      <c r="K162" s="327"/>
      <c r="L162" s="327"/>
      <c r="M162" s="327"/>
      <c r="N162" s="327"/>
      <c r="O162" s="327"/>
      <c r="P162" s="327"/>
      <c r="Q162" s="327"/>
      <c r="R162" s="327"/>
      <c r="S162" s="327"/>
      <c r="T162" s="327"/>
      <c r="U162" s="327"/>
      <c r="V162" s="327"/>
      <c r="W162" s="327"/>
    </row>
    <row r="163" spans="1:23" ht="14.25">
      <c r="A163" s="327"/>
      <c r="B163" s="327"/>
      <c r="C163" s="327"/>
      <c r="D163" s="327"/>
      <c r="E163" s="327"/>
      <c r="F163" s="327"/>
      <c r="G163" s="327"/>
      <c r="H163" s="327"/>
      <c r="I163" s="327"/>
      <c r="J163" s="327"/>
      <c r="K163" s="327"/>
      <c r="L163" s="327"/>
      <c r="M163" s="327"/>
      <c r="N163" s="327"/>
      <c r="O163" s="327"/>
      <c r="P163" s="327"/>
      <c r="Q163" s="327"/>
      <c r="R163" s="327"/>
      <c r="S163" s="327"/>
      <c r="T163" s="327"/>
      <c r="U163" s="327"/>
      <c r="V163" s="327"/>
      <c r="W163" s="327"/>
    </row>
    <row r="164" spans="1:23" ht="14.25">
      <c r="A164" s="327"/>
      <c r="B164" s="327"/>
      <c r="C164" s="327"/>
      <c r="D164" s="327"/>
      <c r="E164" s="327"/>
      <c r="F164" s="327"/>
      <c r="G164" s="327"/>
      <c r="H164" s="327"/>
      <c r="I164" s="327"/>
      <c r="J164" s="327"/>
      <c r="K164" s="327"/>
      <c r="L164" s="327"/>
      <c r="M164" s="327"/>
      <c r="N164" s="327"/>
      <c r="O164" s="327"/>
      <c r="P164" s="327"/>
      <c r="Q164" s="327"/>
      <c r="R164" s="327"/>
      <c r="S164" s="327"/>
      <c r="T164" s="327"/>
      <c r="U164" s="327"/>
      <c r="V164" s="327"/>
      <c r="W164" s="327"/>
    </row>
    <row r="165" spans="1:23" ht="14.25">
      <c r="A165" s="327"/>
      <c r="B165" s="327"/>
      <c r="C165" s="327"/>
      <c r="D165" s="327"/>
      <c r="E165" s="327"/>
      <c r="F165" s="327"/>
      <c r="G165" s="327"/>
      <c r="H165" s="327"/>
      <c r="I165" s="327"/>
      <c r="J165" s="327"/>
      <c r="K165" s="327"/>
      <c r="L165" s="327"/>
      <c r="M165" s="327"/>
      <c r="N165" s="327"/>
      <c r="O165" s="327"/>
      <c r="P165" s="327"/>
      <c r="Q165" s="327"/>
      <c r="R165" s="327"/>
      <c r="S165" s="327"/>
      <c r="T165" s="327"/>
      <c r="U165" s="327"/>
      <c r="V165" s="327"/>
      <c r="W165" s="327"/>
    </row>
    <row r="166" spans="1:23" ht="14.25">
      <c r="A166" s="327"/>
      <c r="B166" s="327"/>
      <c r="C166" s="327"/>
      <c r="D166" s="327"/>
      <c r="E166" s="327"/>
      <c r="F166" s="327"/>
      <c r="G166" s="327"/>
      <c r="H166" s="327"/>
      <c r="I166" s="327"/>
      <c r="J166" s="327"/>
      <c r="K166" s="327"/>
      <c r="L166" s="327"/>
      <c r="M166" s="327"/>
      <c r="N166" s="327"/>
      <c r="O166" s="327"/>
      <c r="P166" s="327"/>
      <c r="Q166" s="327"/>
      <c r="R166" s="327"/>
      <c r="S166" s="327"/>
      <c r="T166" s="327"/>
      <c r="U166" s="327"/>
      <c r="V166" s="327"/>
      <c r="W166" s="327"/>
    </row>
    <row r="167" spans="1:23" ht="14.25">
      <c r="A167" s="327"/>
      <c r="B167" s="327"/>
      <c r="C167" s="327"/>
      <c r="D167" s="327"/>
      <c r="E167" s="327"/>
      <c r="F167" s="327"/>
      <c r="G167" s="327"/>
      <c r="H167" s="327"/>
      <c r="I167" s="327"/>
      <c r="J167" s="327"/>
      <c r="K167" s="327"/>
      <c r="L167" s="327"/>
      <c r="M167" s="327"/>
      <c r="N167" s="327"/>
      <c r="O167" s="327"/>
      <c r="P167" s="327"/>
      <c r="Q167" s="327"/>
      <c r="R167" s="327"/>
      <c r="S167" s="327"/>
      <c r="T167" s="327"/>
      <c r="U167" s="327"/>
      <c r="V167" s="327"/>
      <c r="W167" s="327"/>
    </row>
    <row r="168" spans="1:23" ht="14.25">
      <c r="A168" s="327"/>
      <c r="B168" s="327"/>
      <c r="C168" s="327"/>
      <c r="D168" s="327"/>
      <c r="E168" s="327"/>
      <c r="F168" s="327"/>
      <c r="G168" s="327"/>
      <c r="H168" s="327"/>
      <c r="I168" s="327"/>
      <c r="J168" s="327"/>
      <c r="K168" s="327"/>
      <c r="L168" s="327"/>
      <c r="M168" s="327"/>
      <c r="N168" s="327"/>
      <c r="O168" s="327"/>
      <c r="P168" s="327"/>
      <c r="Q168" s="327"/>
      <c r="R168" s="327"/>
      <c r="S168" s="327"/>
      <c r="T168" s="327"/>
      <c r="U168" s="327"/>
      <c r="V168" s="327"/>
      <c r="W168" s="327"/>
    </row>
    <row r="169" spans="1:23" ht="14.25">
      <c r="A169" s="327"/>
      <c r="B169" s="327"/>
      <c r="C169" s="327"/>
      <c r="D169" s="327"/>
      <c r="E169" s="327"/>
      <c r="F169" s="327"/>
      <c r="G169" s="327"/>
      <c r="H169" s="327"/>
      <c r="I169" s="327"/>
      <c r="J169" s="327"/>
      <c r="K169" s="327"/>
      <c r="L169" s="327"/>
      <c r="M169" s="327"/>
      <c r="N169" s="327"/>
      <c r="O169" s="327"/>
      <c r="P169" s="327"/>
      <c r="Q169" s="327"/>
      <c r="R169" s="327"/>
      <c r="S169" s="327"/>
      <c r="T169" s="327"/>
      <c r="U169" s="327"/>
      <c r="V169" s="327"/>
      <c r="W169" s="327"/>
    </row>
    <row r="170" spans="1:23" ht="14.25">
      <c r="A170" s="327"/>
      <c r="B170" s="327"/>
      <c r="C170" s="327"/>
      <c r="D170" s="327"/>
      <c r="E170" s="327"/>
      <c r="F170" s="327"/>
      <c r="G170" s="327"/>
      <c r="H170" s="327"/>
      <c r="I170" s="327"/>
      <c r="J170" s="327"/>
      <c r="K170" s="327"/>
      <c r="L170" s="327"/>
      <c r="M170" s="327"/>
      <c r="N170" s="327"/>
      <c r="O170" s="327"/>
      <c r="P170" s="327"/>
      <c r="Q170" s="327"/>
      <c r="R170" s="327"/>
      <c r="S170" s="327"/>
      <c r="T170" s="327"/>
      <c r="U170" s="327"/>
      <c r="V170" s="327"/>
      <c r="W170" s="327"/>
    </row>
    <row r="171" spans="1:23" ht="14.25">
      <c r="A171" s="327"/>
      <c r="B171" s="327"/>
      <c r="C171" s="327"/>
      <c r="D171" s="327"/>
      <c r="E171" s="327"/>
      <c r="F171" s="327"/>
      <c r="G171" s="327"/>
      <c r="H171" s="327"/>
      <c r="I171" s="327"/>
      <c r="J171" s="327"/>
      <c r="K171" s="327"/>
      <c r="L171" s="327"/>
      <c r="M171" s="327"/>
      <c r="N171" s="327"/>
      <c r="O171" s="327"/>
      <c r="P171" s="327"/>
      <c r="Q171" s="327"/>
      <c r="R171" s="327"/>
      <c r="S171" s="327"/>
      <c r="T171" s="327"/>
      <c r="U171" s="327"/>
      <c r="V171" s="327"/>
      <c r="W171" s="327"/>
    </row>
    <row r="172" spans="1:23" ht="14.25">
      <c r="A172" s="327"/>
      <c r="B172" s="327"/>
      <c r="C172" s="327"/>
      <c r="D172" s="327"/>
      <c r="E172" s="327"/>
      <c r="F172" s="327"/>
      <c r="G172" s="327"/>
      <c r="H172" s="327"/>
      <c r="I172" s="327"/>
      <c r="J172" s="327"/>
      <c r="K172" s="327"/>
      <c r="L172" s="327"/>
      <c r="M172" s="327"/>
      <c r="N172" s="327"/>
      <c r="O172" s="327"/>
      <c r="P172" s="327"/>
      <c r="Q172" s="327"/>
      <c r="R172" s="327"/>
      <c r="S172" s="327"/>
      <c r="T172" s="327"/>
      <c r="U172" s="327"/>
      <c r="V172" s="327"/>
      <c r="W172" s="327"/>
    </row>
    <row r="173" spans="1:23" ht="14.25">
      <c r="A173" s="327"/>
      <c r="B173" s="327"/>
      <c r="C173" s="327"/>
      <c r="D173" s="327"/>
      <c r="E173" s="327"/>
      <c r="F173" s="327"/>
      <c r="G173" s="327"/>
      <c r="H173" s="327"/>
      <c r="I173" s="327"/>
      <c r="J173" s="327"/>
      <c r="K173" s="327"/>
      <c r="L173" s="327"/>
      <c r="M173" s="327"/>
      <c r="N173" s="327"/>
      <c r="O173" s="327"/>
      <c r="P173" s="327"/>
      <c r="Q173" s="327"/>
      <c r="R173" s="327"/>
      <c r="S173" s="327"/>
      <c r="T173" s="327"/>
      <c r="U173" s="327"/>
      <c r="V173" s="327"/>
      <c r="W173" s="327"/>
    </row>
    <row r="174" spans="1:23" ht="14.25">
      <c r="A174" s="327"/>
      <c r="B174" s="327"/>
      <c r="C174" s="327"/>
      <c r="D174" s="327"/>
      <c r="E174" s="327"/>
      <c r="F174" s="327"/>
      <c r="G174" s="327"/>
      <c r="H174" s="327"/>
      <c r="I174" s="327"/>
      <c r="J174" s="327"/>
      <c r="K174" s="327"/>
      <c r="L174" s="327"/>
      <c r="M174" s="327"/>
      <c r="N174" s="327"/>
      <c r="O174" s="327"/>
      <c r="P174" s="327"/>
      <c r="Q174" s="327"/>
      <c r="R174" s="327"/>
      <c r="S174" s="327"/>
      <c r="T174" s="327"/>
      <c r="U174" s="327"/>
      <c r="V174" s="327"/>
      <c r="W174" s="327"/>
    </row>
    <row r="175" spans="1:23" ht="14.25">
      <c r="A175" s="327"/>
      <c r="B175" s="327"/>
      <c r="C175" s="327"/>
      <c r="D175" s="327"/>
      <c r="E175" s="327"/>
      <c r="F175" s="327"/>
      <c r="G175" s="327"/>
      <c r="H175" s="327"/>
      <c r="I175" s="327"/>
      <c r="J175" s="327"/>
      <c r="K175" s="327"/>
      <c r="L175" s="327"/>
      <c r="M175" s="327"/>
      <c r="N175" s="327"/>
      <c r="O175" s="327"/>
      <c r="P175" s="327"/>
      <c r="Q175" s="327"/>
      <c r="R175" s="327"/>
      <c r="S175" s="327"/>
      <c r="T175" s="327"/>
      <c r="U175" s="327"/>
      <c r="V175" s="327"/>
      <c r="W175" s="327"/>
    </row>
    <row r="176" spans="1:23" ht="14.25">
      <c r="A176" s="327"/>
      <c r="B176" s="327"/>
      <c r="C176" s="327"/>
      <c r="D176" s="327"/>
      <c r="E176" s="327"/>
      <c r="F176" s="327"/>
      <c r="G176" s="327"/>
      <c r="H176" s="327"/>
      <c r="I176" s="327"/>
      <c r="J176" s="327"/>
      <c r="K176" s="327"/>
      <c r="L176" s="327"/>
      <c r="M176" s="327"/>
      <c r="N176" s="327"/>
      <c r="O176" s="327"/>
      <c r="P176" s="327"/>
      <c r="Q176" s="327"/>
      <c r="R176" s="327"/>
      <c r="S176" s="327"/>
      <c r="T176" s="327"/>
      <c r="U176" s="327"/>
      <c r="V176" s="327"/>
      <c r="W176" s="327"/>
    </row>
    <row r="177" spans="1:23" ht="14.25">
      <c r="A177" s="327"/>
      <c r="B177" s="327"/>
      <c r="C177" s="327"/>
      <c r="D177" s="327"/>
      <c r="E177" s="327"/>
      <c r="F177" s="327"/>
      <c r="G177" s="327"/>
      <c r="H177" s="327"/>
      <c r="I177" s="327"/>
      <c r="J177" s="327"/>
      <c r="K177" s="327"/>
      <c r="L177" s="327"/>
      <c r="M177" s="327"/>
      <c r="N177" s="327"/>
      <c r="O177" s="327"/>
      <c r="P177" s="327"/>
      <c r="Q177" s="327"/>
      <c r="R177" s="327"/>
      <c r="S177" s="327"/>
      <c r="T177" s="327"/>
      <c r="U177" s="327"/>
      <c r="V177" s="327"/>
      <c r="W177" s="327"/>
    </row>
    <row r="178" spans="1:23" ht="14.25">
      <c r="A178" s="327"/>
      <c r="B178" s="327"/>
      <c r="C178" s="327"/>
      <c r="D178" s="327"/>
      <c r="E178" s="327"/>
      <c r="F178" s="327"/>
      <c r="G178" s="327"/>
      <c r="H178" s="327"/>
      <c r="I178" s="327"/>
      <c r="J178" s="327"/>
      <c r="K178" s="327"/>
      <c r="L178" s="327"/>
      <c r="M178" s="327"/>
      <c r="N178" s="327"/>
      <c r="O178" s="327"/>
      <c r="P178" s="327"/>
      <c r="Q178" s="327"/>
      <c r="R178" s="327"/>
      <c r="S178" s="327"/>
      <c r="T178" s="327"/>
      <c r="U178" s="327"/>
      <c r="V178" s="327"/>
      <c r="W178" s="327"/>
    </row>
    <row r="179" spans="1:23" ht="14.25">
      <c r="A179" s="327"/>
      <c r="B179" s="327"/>
      <c r="C179" s="327"/>
      <c r="D179" s="327"/>
      <c r="E179" s="327"/>
      <c r="F179" s="327"/>
      <c r="G179" s="327"/>
      <c r="H179" s="327"/>
      <c r="I179" s="327"/>
      <c r="J179" s="327"/>
      <c r="K179" s="327"/>
      <c r="L179" s="327"/>
      <c r="M179" s="327"/>
      <c r="N179" s="327"/>
      <c r="O179" s="327"/>
      <c r="P179" s="327"/>
      <c r="Q179" s="327"/>
      <c r="R179" s="327"/>
      <c r="S179" s="327"/>
      <c r="T179" s="327"/>
      <c r="U179" s="327"/>
      <c r="V179" s="327"/>
      <c r="W179" s="327"/>
    </row>
  </sheetData>
  <sheetProtection/>
  <mergeCells count="7">
    <mergeCell ref="A50:B50"/>
    <mergeCell ref="A53:A55"/>
    <mergeCell ref="F53:F55"/>
    <mergeCell ref="A5:B5"/>
    <mergeCell ref="A6:B6"/>
    <mergeCell ref="N9:O9"/>
    <mergeCell ref="C55:D55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1" r:id="rId1"/>
  <headerFooter alignWithMargins="0">
    <oddFooter>&amp;R1.A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1"/>
  <sheetViews>
    <sheetView workbookViewId="0" topLeftCell="A7">
      <selection activeCell="M22" sqref="M22"/>
    </sheetView>
  </sheetViews>
  <sheetFormatPr defaultColWidth="9.140625" defaultRowHeight="12.75"/>
  <cols>
    <col min="1" max="1" width="9.140625" style="13" customWidth="1"/>
    <col min="2" max="2" width="4.28125" style="13" customWidth="1"/>
    <col min="3" max="3" width="7.8515625" style="13" customWidth="1"/>
    <col min="4" max="4" width="8.7109375" style="13" customWidth="1"/>
    <col min="5" max="5" width="5.28125" style="13" customWidth="1"/>
    <col min="6" max="6" width="6.7109375" style="13" customWidth="1"/>
    <col min="7" max="7" width="8.28125" style="13" customWidth="1"/>
    <col min="8" max="8" width="9.7109375" style="13" customWidth="1"/>
    <col min="9" max="9" width="9.8515625" style="13" customWidth="1"/>
    <col min="10" max="10" width="12.7109375" style="13" customWidth="1"/>
    <col min="11" max="11" width="13.140625" style="13" customWidth="1"/>
    <col min="12" max="12" width="10.57421875" style="13" customWidth="1"/>
    <col min="13" max="13" width="12.421875" style="13" customWidth="1"/>
    <col min="14" max="14" width="12.57421875" style="13" customWidth="1"/>
    <col min="15" max="15" width="12.28125" style="13" customWidth="1"/>
    <col min="16" max="16" width="11.00390625" style="13" customWidth="1"/>
    <col min="17" max="20" width="9.140625" style="13" customWidth="1"/>
    <col min="21" max="21" width="16.421875" style="13" customWidth="1"/>
    <col min="22" max="16384" width="9.140625" style="13" customWidth="1"/>
  </cols>
  <sheetData>
    <row r="1" spans="1:23" s="17" customFormat="1" ht="14.25" customHeight="1">
      <c r="A1" s="127" t="s">
        <v>130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</row>
    <row r="2" spans="1:23" ht="12.75">
      <c r="A2" s="187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</row>
    <row r="3" spans="1:23" ht="23.25" customHeight="1">
      <c r="A3" s="389" t="s">
        <v>158</v>
      </c>
      <c r="B3" s="389"/>
      <c r="C3" s="390"/>
      <c r="D3" s="390"/>
      <c r="E3" s="390"/>
      <c r="F3" s="390"/>
      <c r="G3" s="390"/>
      <c r="H3" s="390"/>
      <c r="I3" s="390"/>
      <c r="J3" s="391"/>
      <c r="K3" s="391"/>
      <c r="L3" s="391"/>
      <c r="M3" s="391"/>
      <c r="N3" s="391"/>
      <c r="O3" s="392"/>
      <c r="P3" s="274"/>
      <c r="Q3" s="397"/>
      <c r="R3" s="484" t="str">
        <f>'P1. Te Ardhurat e Veta'!I5</f>
        <v>PBA 2024-2026</v>
      </c>
      <c r="S3" s="368"/>
      <c r="T3" s="368"/>
      <c r="U3" s="368"/>
      <c r="V3" s="368"/>
      <c r="W3" s="368"/>
    </row>
    <row r="4" spans="1:23" ht="21.75" customHeight="1">
      <c r="A4" s="393" t="s">
        <v>81</v>
      </c>
      <c r="B4" s="393"/>
      <c r="C4" s="393"/>
      <c r="D4" s="393"/>
      <c r="E4" s="393"/>
      <c r="F4" s="393"/>
      <c r="G4" s="393"/>
      <c r="H4" s="393"/>
      <c r="I4" s="393"/>
      <c r="J4" s="394"/>
      <c r="K4" s="394"/>
      <c r="L4" s="395"/>
      <c r="M4" s="391"/>
      <c r="N4" s="396"/>
      <c r="O4" s="396"/>
      <c r="P4" s="391"/>
      <c r="Q4" s="391"/>
      <c r="R4" s="368"/>
      <c r="S4" s="368"/>
      <c r="T4" s="368"/>
      <c r="U4" s="368"/>
      <c r="V4" s="368"/>
      <c r="W4" s="368"/>
    </row>
    <row r="5" spans="1:23" ht="12.75">
      <c r="A5" s="368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</row>
    <row r="6" spans="1:23" ht="14.25">
      <c r="A6" s="656" t="s">
        <v>235</v>
      </c>
      <c r="B6" s="657"/>
      <c r="C6" s="338" t="s">
        <v>3</v>
      </c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</row>
    <row r="7" spans="1:23" ht="14.25">
      <c r="A7" s="658" t="s">
        <v>132</v>
      </c>
      <c r="B7" s="659"/>
      <c r="C7" s="524" t="s">
        <v>220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</row>
    <row r="8" spans="1:23" ht="13.5" thickBot="1">
      <c r="A8" s="368"/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</row>
    <row r="9" spans="1:24" s="20" customFormat="1" ht="35.25" customHeight="1">
      <c r="A9" s="662" t="s">
        <v>139</v>
      </c>
      <c r="B9" s="664" t="s">
        <v>140</v>
      </c>
      <c r="C9" s="664" t="s">
        <v>101</v>
      </c>
      <c r="D9" s="664" t="s">
        <v>141</v>
      </c>
      <c r="E9" s="677" t="s">
        <v>82</v>
      </c>
      <c r="F9" s="677" t="s">
        <v>30</v>
      </c>
      <c r="G9" s="664" t="s">
        <v>83</v>
      </c>
      <c r="H9" s="664" t="s">
        <v>142</v>
      </c>
      <c r="I9" s="668" t="s">
        <v>143</v>
      </c>
      <c r="J9" s="670" t="s">
        <v>144</v>
      </c>
      <c r="K9" s="369" t="s">
        <v>145</v>
      </c>
      <c r="L9" s="672" t="s">
        <v>146</v>
      </c>
      <c r="M9" s="672" t="s">
        <v>168</v>
      </c>
      <c r="N9" s="666" t="s">
        <v>148</v>
      </c>
      <c r="O9" s="666" t="s">
        <v>239</v>
      </c>
      <c r="P9" s="666" t="s">
        <v>240</v>
      </c>
      <c r="Q9" s="666"/>
      <c r="R9" s="666" t="s">
        <v>183</v>
      </c>
      <c r="S9" s="666" t="s">
        <v>189</v>
      </c>
      <c r="T9" s="666" t="s">
        <v>214</v>
      </c>
      <c r="U9" s="674" t="s">
        <v>215</v>
      </c>
      <c r="V9" s="370"/>
      <c r="W9" s="370"/>
      <c r="X9" s="370"/>
    </row>
    <row r="10" spans="1:24" s="20" customFormat="1" ht="35.25" customHeight="1" thickBot="1">
      <c r="A10" s="663"/>
      <c r="B10" s="665"/>
      <c r="C10" s="665"/>
      <c r="D10" s="665"/>
      <c r="E10" s="678"/>
      <c r="F10" s="678"/>
      <c r="G10" s="665"/>
      <c r="H10" s="665"/>
      <c r="I10" s="669"/>
      <c r="J10" s="671"/>
      <c r="K10" s="371" t="s">
        <v>149</v>
      </c>
      <c r="L10" s="673"/>
      <c r="M10" s="673"/>
      <c r="N10" s="667"/>
      <c r="O10" s="667"/>
      <c r="P10" s="373" t="s">
        <v>150</v>
      </c>
      <c r="Q10" s="373" t="s">
        <v>151</v>
      </c>
      <c r="R10" s="667"/>
      <c r="S10" s="667"/>
      <c r="T10" s="667"/>
      <c r="U10" s="675"/>
      <c r="V10" s="370"/>
      <c r="W10" s="370"/>
      <c r="X10" s="370"/>
    </row>
    <row r="11" spans="1:24" ht="48.75" thickBot="1">
      <c r="A11" s="29">
        <v>1</v>
      </c>
      <c r="B11" s="22">
        <v>1</v>
      </c>
      <c r="C11" s="22">
        <v>1010279</v>
      </c>
      <c r="D11" s="22" t="s">
        <v>220</v>
      </c>
      <c r="E11" s="535" t="s">
        <v>204</v>
      </c>
      <c r="F11" s="537" t="s">
        <v>205</v>
      </c>
      <c r="G11" s="538">
        <v>2310000</v>
      </c>
      <c r="H11" s="538">
        <v>3535</v>
      </c>
      <c r="I11" s="569" t="s">
        <v>241</v>
      </c>
      <c r="J11" s="545" t="s">
        <v>238</v>
      </c>
      <c r="K11" s="539" t="s">
        <v>206</v>
      </c>
      <c r="L11" s="536" t="s">
        <v>182</v>
      </c>
      <c r="M11" s="541" t="s">
        <v>188</v>
      </c>
      <c r="N11" s="546">
        <v>2000</v>
      </c>
      <c r="O11" s="546"/>
      <c r="P11" s="546"/>
      <c r="Q11" s="547"/>
      <c r="R11" s="547"/>
      <c r="S11" s="547">
        <v>2000</v>
      </c>
      <c r="T11" s="547"/>
      <c r="U11" s="548"/>
      <c r="V11" s="263"/>
      <c r="W11" s="263"/>
      <c r="X11" s="263"/>
    </row>
    <row r="12" spans="1:24" ht="15.75" thickBot="1">
      <c r="A12" s="29"/>
      <c r="B12" s="22"/>
      <c r="C12" s="22"/>
      <c r="D12" s="22"/>
      <c r="E12" s="535"/>
      <c r="F12" s="537"/>
      <c r="G12" s="538"/>
      <c r="H12" s="538"/>
      <c r="I12" s="544"/>
      <c r="J12" s="545"/>
      <c r="K12" s="539"/>
      <c r="L12" s="536"/>
      <c r="M12" s="541"/>
      <c r="N12" s="546"/>
      <c r="O12" s="546"/>
      <c r="P12" s="546"/>
      <c r="Q12" s="552"/>
      <c r="R12" s="547"/>
      <c r="S12" s="547"/>
      <c r="T12" s="547"/>
      <c r="U12" s="548"/>
      <c r="V12" s="263"/>
      <c r="W12" s="263"/>
      <c r="X12" s="263"/>
    </row>
    <row r="13" spans="1:24" ht="77.25" customHeight="1" thickBot="1">
      <c r="A13" s="29"/>
      <c r="B13" s="22"/>
      <c r="C13" s="22"/>
      <c r="D13" s="22"/>
      <c r="E13" s="535"/>
      <c r="F13" s="537"/>
      <c r="G13" s="538"/>
      <c r="H13" s="538"/>
      <c r="I13" s="539"/>
      <c r="J13" s="540"/>
      <c r="K13" s="539"/>
      <c r="L13" s="536"/>
      <c r="M13" s="541"/>
      <c r="N13" s="542"/>
      <c r="O13" s="542"/>
      <c r="P13" s="542"/>
      <c r="Q13" s="542"/>
      <c r="R13" s="542"/>
      <c r="S13" s="542"/>
      <c r="T13" s="542"/>
      <c r="U13" s="543"/>
      <c r="V13" s="263"/>
      <c r="W13" s="263"/>
      <c r="X13" s="263"/>
    </row>
    <row r="14" spans="1:24" ht="15.75" thickBot="1">
      <c r="A14" s="29"/>
      <c r="B14" s="22"/>
      <c r="C14" s="22"/>
      <c r="D14" s="22"/>
      <c r="E14" s="535"/>
      <c r="F14" s="537"/>
      <c r="G14" s="538"/>
      <c r="H14" s="538"/>
      <c r="I14" s="539"/>
      <c r="J14" s="545"/>
      <c r="K14" s="539"/>
      <c r="L14" s="536"/>
      <c r="M14" s="541"/>
      <c r="N14" s="546"/>
      <c r="O14" s="546"/>
      <c r="P14" s="546"/>
      <c r="Q14" s="547"/>
      <c r="R14" s="547"/>
      <c r="S14" s="547"/>
      <c r="T14" s="547"/>
      <c r="U14" s="548"/>
      <c r="V14" s="263"/>
      <c r="W14" s="263">
        <v>1</v>
      </c>
      <c r="X14" s="263"/>
    </row>
    <row r="15" spans="1:24" ht="55.5" customHeight="1" thickBot="1">
      <c r="A15" s="50"/>
      <c r="B15" s="549"/>
      <c r="C15" s="549"/>
      <c r="D15" s="549"/>
      <c r="E15" s="550"/>
      <c r="F15" s="537"/>
      <c r="G15" s="538"/>
      <c r="H15" s="538"/>
      <c r="I15" s="539"/>
      <c r="J15" s="551"/>
      <c r="K15" s="539"/>
      <c r="L15" s="536"/>
      <c r="M15" s="541"/>
      <c r="N15" s="546"/>
      <c r="O15" s="546"/>
      <c r="P15" s="546"/>
      <c r="Q15" s="547"/>
      <c r="R15" s="547"/>
      <c r="S15" s="547"/>
      <c r="T15" s="547"/>
      <c r="U15" s="548"/>
      <c r="V15" s="263"/>
      <c r="W15" s="263"/>
      <c r="X15" s="263"/>
    </row>
    <row r="16" spans="1:23" ht="36.75" customHeight="1" thickBot="1">
      <c r="A16" s="50"/>
      <c r="B16" s="549"/>
      <c r="C16" s="549"/>
      <c r="D16" s="549"/>
      <c r="E16" s="550"/>
      <c r="F16" s="537"/>
      <c r="G16" s="538"/>
      <c r="H16" s="538"/>
      <c r="I16" s="539"/>
      <c r="J16" s="551"/>
      <c r="K16" s="539"/>
      <c r="L16" s="536"/>
      <c r="M16" s="541"/>
      <c r="N16" s="546">
        <f>N11+N12</f>
        <v>2000</v>
      </c>
      <c r="O16" s="546"/>
      <c r="P16" s="546"/>
      <c r="Q16" s="547"/>
      <c r="R16" s="547"/>
      <c r="S16" s="547">
        <f>S11+S12</f>
        <v>2000</v>
      </c>
      <c r="T16" s="547"/>
      <c r="U16" s="548"/>
      <c r="V16" s="263"/>
      <c r="W16" s="263"/>
    </row>
    <row r="17" spans="1:23" ht="12.75">
      <c r="A17" s="263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23" ht="15">
      <c r="A18" s="62" t="s">
        <v>152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</row>
    <row r="19" spans="1:23" ht="12.75">
      <c r="A19" s="368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</row>
    <row r="20" spans="1:23" ht="12.75">
      <c r="A20" s="368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</row>
    <row r="21" spans="1:23" s="11" customFormat="1" ht="60" customHeight="1">
      <c r="A21" s="381" t="s">
        <v>137</v>
      </c>
      <c r="B21" s="192" t="s">
        <v>53</v>
      </c>
      <c r="C21" s="172" t="s">
        <v>221</v>
      </c>
      <c r="D21" s="194"/>
      <c r="E21" s="188"/>
      <c r="F21" s="676" t="s">
        <v>136</v>
      </c>
      <c r="G21" s="192" t="s">
        <v>53</v>
      </c>
      <c r="H21" s="172" t="s">
        <v>226</v>
      </c>
      <c r="I21" s="384"/>
      <c r="O21" s="326"/>
      <c r="P21" s="326"/>
      <c r="Q21" s="326"/>
      <c r="R21" s="326"/>
      <c r="S21" s="326"/>
      <c r="T21" s="326"/>
      <c r="U21" s="326"/>
      <c r="V21" s="326"/>
      <c r="W21" s="326"/>
    </row>
    <row r="22" spans="1:23" s="11" customFormat="1" ht="15.75" customHeight="1">
      <c r="A22" s="382"/>
      <c r="B22" s="192" t="s">
        <v>125</v>
      </c>
      <c r="C22" s="193"/>
      <c r="D22" s="194"/>
      <c r="E22" s="188"/>
      <c r="F22" s="676"/>
      <c r="G22" s="192" t="s">
        <v>125</v>
      </c>
      <c r="H22" s="387"/>
      <c r="I22" s="388"/>
      <c r="O22" s="326"/>
      <c r="P22" s="326"/>
      <c r="Q22" s="326"/>
      <c r="R22" s="326"/>
      <c r="S22" s="326"/>
      <c r="T22" s="326"/>
      <c r="U22" s="326"/>
      <c r="V22" s="326"/>
      <c r="W22" s="326"/>
    </row>
    <row r="23" spans="1:23" s="11" customFormat="1" ht="16.5" customHeight="1">
      <c r="A23" s="383"/>
      <c r="B23" s="192" t="s">
        <v>54</v>
      </c>
      <c r="C23" s="597" t="s">
        <v>243</v>
      </c>
      <c r="D23" s="598"/>
      <c r="E23" s="188"/>
      <c r="F23" s="676"/>
      <c r="G23" s="192" t="s">
        <v>54</v>
      </c>
      <c r="H23" s="385"/>
      <c r="I23" s="386"/>
      <c r="O23" s="326"/>
      <c r="P23" s="326"/>
      <c r="Q23" s="326"/>
      <c r="R23" s="326"/>
      <c r="S23" s="326"/>
      <c r="T23" s="326"/>
      <c r="U23" s="326"/>
      <c r="V23" s="326"/>
      <c r="W23" s="326"/>
    </row>
    <row r="24" spans="1:23" ht="12.75" customHeight="1">
      <c r="A24" s="368"/>
      <c r="B24" s="368"/>
      <c r="C24" s="368"/>
      <c r="D24" s="368"/>
      <c r="E24" s="368"/>
      <c r="F24" s="368"/>
      <c r="G24" s="368"/>
      <c r="H24" s="368"/>
      <c r="O24" s="368"/>
      <c r="P24" s="368"/>
      <c r="Q24" s="368"/>
      <c r="R24" s="368"/>
      <c r="S24" s="368"/>
      <c r="T24" s="368"/>
      <c r="U24" s="368"/>
      <c r="V24" s="368"/>
      <c r="W24" s="368"/>
    </row>
    <row r="25" spans="1:23" ht="12.75">
      <c r="A25" s="368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</row>
    <row r="26" spans="1:23" ht="12.75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</row>
    <row r="27" spans="1:23" ht="12.75">
      <c r="A27" s="368"/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</row>
    <row r="28" spans="1:23" ht="12.75">
      <c r="A28" s="368"/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</row>
    <row r="29" spans="1:23" ht="12.75">
      <c r="A29" s="368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</row>
    <row r="30" spans="1:23" ht="12.75">
      <c r="A30" s="368"/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</row>
    <row r="31" spans="1:23" ht="12.75">
      <c r="A31" s="368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</row>
    <row r="32" spans="1:23" ht="12.75" customHeight="1">
      <c r="A32" s="368"/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</row>
    <row r="33" spans="1:23" ht="12.75">
      <c r="A33" s="368"/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</row>
    <row r="34" spans="1:23" ht="12.75">
      <c r="A34" s="368"/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</row>
    <row r="35" spans="1:23" ht="12.75">
      <c r="A35" s="368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</row>
    <row r="36" spans="1:23" ht="12.75">
      <c r="A36" s="368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</row>
    <row r="37" spans="1:23" ht="12.75">
      <c r="A37" s="368"/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</row>
    <row r="38" spans="1:23" ht="12.75">
      <c r="A38" s="368"/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</row>
    <row r="39" spans="1:23" ht="12.75">
      <c r="A39" s="368"/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</row>
    <row r="40" spans="1:23" ht="12.75" customHeight="1">
      <c r="A40" s="368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</row>
    <row r="41" spans="1:23" ht="12.75">
      <c r="A41" s="368"/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</row>
    <row r="42" spans="1:23" ht="12.75">
      <c r="A42" s="368"/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</row>
    <row r="43" spans="1:23" ht="12.75">
      <c r="A43" s="368"/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</row>
    <row r="44" spans="1:23" ht="12.75">
      <c r="A44" s="368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</row>
    <row r="45" spans="1:23" ht="12.75">
      <c r="A45" s="368"/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</row>
    <row r="46" spans="1:23" ht="12.75">
      <c r="A46" s="368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</row>
    <row r="47" spans="1:23" ht="12.7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</row>
    <row r="48" spans="1:23" ht="12.75" customHeight="1">
      <c r="A48" s="368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  <c r="W48" s="368"/>
    </row>
    <row r="49" spans="1:23" ht="12.75">
      <c r="A49" s="368"/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</row>
    <row r="50" spans="1:23" ht="12.75">
      <c r="A50" s="368"/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</row>
    <row r="51" spans="1:23" ht="12.75">
      <c r="A51" s="368"/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</row>
    <row r="52" spans="1:23" ht="12.75">
      <c r="A52" s="368"/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</row>
    <row r="53" spans="1:23" ht="12.75">
      <c r="A53" s="368"/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</row>
    <row r="54" spans="1:23" ht="12.75">
      <c r="A54" s="368"/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</row>
    <row r="55" spans="1:23" ht="12.75">
      <c r="A55" s="368"/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</row>
    <row r="56" spans="1:23" ht="12.75" customHeight="1">
      <c r="A56" s="368"/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</row>
    <row r="57" spans="1:23" ht="12.75">
      <c r="A57" s="368"/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</row>
    <row r="58" spans="1:23" ht="12.75">
      <c r="A58" s="368"/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  <c r="W58" s="368"/>
    </row>
    <row r="59" spans="1:23" ht="12.75">
      <c r="A59" s="368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</row>
    <row r="60" spans="1:23" ht="12.75">
      <c r="A60" s="368"/>
      <c r="B60" s="368"/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  <c r="W60" s="368"/>
    </row>
    <row r="61" spans="1:23" ht="12.75">
      <c r="A61" s="368"/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</row>
    <row r="62" spans="1:23" ht="12.75">
      <c r="A62" s="368"/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8"/>
      <c r="V62" s="368"/>
      <c r="W62" s="368"/>
    </row>
    <row r="63" spans="1:23" ht="12.75">
      <c r="A63" s="368"/>
      <c r="B63" s="368"/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  <c r="W63" s="368"/>
    </row>
    <row r="64" spans="1:23" ht="12.75" customHeight="1">
      <c r="A64" s="368"/>
      <c r="B64" s="368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  <c r="S64" s="368"/>
      <c r="T64" s="368"/>
      <c r="U64" s="368"/>
      <c r="V64" s="368"/>
      <c r="W64" s="368"/>
    </row>
    <row r="65" spans="1:23" ht="12.75">
      <c r="A65" s="368"/>
      <c r="B65" s="368"/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68"/>
      <c r="W65" s="368"/>
    </row>
    <row r="66" spans="1:23" ht="12.75">
      <c r="A66" s="368"/>
      <c r="B66" s="368"/>
      <c r="C66" s="368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</row>
    <row r="67" spans="1:23" ht="12.75">
      <c r="A67" s="368"/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  <c r="W67" s="368"/>
    </row>
    <row r="68" spans="1:23" ht="12.75">
      <c r="A68" s="368"/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68"/>
      <c r="W68" s="368"/>
    </row>
    <row r="69" spans="1:23" ht="12.75">
      <c r="A69" s="368"/>
      <c r="B69" s="368"/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8"/>
      <c r="U69" s="368"/>
      <c r="V69" s="368"/>
      <c r="W69" s="368"/>
    </row>
    <row r="70" spans="1:23" ht="12.75">
      <c r="A70" s="368"/>
      <c r="B70" s="368"/>
      <c r="C70" s="368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8"/>
      <c r="U70" s="368"/>
      <c r="V70" s="368"/>
      <c r="W70" s="368"/>
    </row>
    <row r="71" spans="1:23" ht="12.75">
      <c r="A71" s="368"/>
      <c r="B71" s="368"/>
      <c r="C71" s="368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8"/>
      <c r="T71" s="368"/>
      <c r="U71" s="368"/>
      <c r="V71" s="368"/>
      <c r="W71" s="368"/>
    </row>
    <row r="72" spans="1:23" ht="12.75" customHeight="1">
      <c r="A72" s="368"/>
      <c r="B72" s="368"/>
      <c r="C72" s="368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68"/>
      <c r="R72" s="368"/>
      <c r="S72" s="368"/>
      <c r="T72" s="368"/>
      <c r="U72" s="368"/>
      <c r="V72" s="368"/>
      <c r="W72" s="368"/>
    </row>
    <row r="73" spans="1:23" ht="12.75">
      <c r="A73" s="368"/>
      <c r="B73" s="368"/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368"/>
      <c r="W73" s="368"/>
    </row>
    <row r="74" spans="1:23" ht="12.75">
      <c r="A74" s="368"/>
      <c r="B74" s="368"/>
      <c r="C74" s="368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8"/>
      <c r="U74" s="368"/>
      <c r="V74" s="368"/>
      <c r="W74" s="368"/>
    </row>
    <row r="75" spans="1:23" ht="12.75">
      <c r="A75" s="368"/>
      <c r="B75" s="368"/>
      <c r="C75" s="368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68"/>
      <c r="R75" s="368"/>
      <c r="S75" s="368"/>
      <c r="T75" s="368"/>
      <c r="U75" s="368"/>
      <c r="V75" s="368"/>
      <c r="W75" s="368"/>
    </row>
    <row r="76" spans="1:23" ht="12.75">
      <c r="A76" s="368"/>
      <c r="B76" s="368"/>
      <c r="C76" s="368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68"/>
      <c r="R76" s="368"/>
      <c r="S76" s="368"/>
      <c r="T76" s="368"/>
      <c r="U76" s="368"/>
      <c r="V76" s="368"/>
      <c r="W76" s="368"/>
    </row>
    <row r="77" spans="1:23" ht="12.75">
      <c r="A77" s="368"/>
      <c r="B77" s="368"/>
      <c r="C77" s="368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68"/>
      <c r="R77" s="368"/>
      <c r="S77" s="368"/>
      <c r="T77" s="368"/>
      <c r="U77" s="368"/>
      <c r="V77" s="368"/>
      <c r="W77" s="368"/>
    </row>
    <row r="78" spans="1:23" ht="12.75">
      <c r="A78" s="368"/>
      <c r="B78" s="368"/>
      <c r="C78" s="368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8"/>
      <c r="P78" s="368"/>
      <c r="Q78" s="368"/>
      <c r="R78" s="368"/>
      <c r="S78" s="368"/>
      <c r="T78" s="368"/>
      <c r="U78" s="368"/>
      <c r="V78" s="368"/>
      <c r="W78" s="368"/>
    </row>
    <row r="79" spans="1:23" ht="12.75">
      <c r="A79" s="368"/>
      <c r="B79" s="368"/>
      <c r="C79" s="368"/>
      <c r="D79" s="368"/>
      <c r="E79" s="368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68"/>
      <c r="R79" s="368"/>
      <c r="S79" s="368"/>
      <c r="T79" s="368"/>
      <c r="U79" s="368"/>
      <c r="V79" s="368"/>
      <c r="W79" s="368"/>
    </row>
    <row r="80" spans="1:23" ht="12.75" customHeight="1">
      <c r="A80" s="368"/>
      <c r="B80" s="368"/>
      <c r="C80" s="368"/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68"/>
      <c r="R80" s="368"/>
      <c r="S80" s="368"/>
      <c r="T80" s="368"/>
      <c r="U80" s="368"/>
      <c r="V80" s="368"/>
      <c r="W80" s="368"/>
    </row>
    <row r="81" spans="1:23" ht="12.75">
      <c r="A81" s="368"/>
      <c r="B81" s="368"/>
      <c r="C81" s="368"/>
      <c r="D81" s="368"/>
      <c r="E81" s="368"/>
      <c r="F81" s="368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68"/>
      <c r="R81" s="368"/>
      <c r="S81" s="368"/>
      <c r="T81" s="368"/>
      <c r="U81" s="368"/>
      <c r="V81" s="368"/>
      <c r="W81" s="368"/>
    </row>
    <row r="82" spans="1:23" ht="12.75">
      <c r="A82" s="368"/>
      <c r="B82" s="368"/>
      <c r="C82" s="368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8"/>
      <c r="U82" s="368"/>
      <c r="V82" s="368"/>
      <c r="W82" s="368"/>
    </row>
    <row r="83" spans="1:23" ht="12.75">
      <c r="A83" s="368"/>
      <c r="B83" s="368"/>
      <c r="C83" s="368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8"/>
      <c r="W83" s="368"/>
    </row>
    <row r="84" spans="1:23" ht="12.75">
      <c r="A84" s="368"/>
      <c r="B84" s="368"/>
      <c r="C84" s="368"/>
      <c r="D84" s="368"/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68"/>
      <c r="R84" s="368"/>
      <c r="S84" s="368"/>
      <c r="T84" s="368"/>
      <c r="U84" s="368"/>
      <c r="V84" s="368"/>
      <c r="W84" s="368"/>
    </row>
    <row r="85" spans="1:23" ht="12.75">
      <c r="A85" s="368"/>
      <c r="B85" s="368"/>
      <c r="C85" s="368"/>
      <c r="D85" s="368"/>
      <c r="E85" s="368"/>
      <c r="F85" s="368"/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68"/>
      <c r="R85" s="368"/>
      <c r="S85" s="368"/>
      <c r="T85" s="368"/>
      <c r="U85" s="368"/>
      <c r="V85" s="368"/>
      <c r="W85" s="368"/>
    </row>
    <row r="86" spans="1:23" ht="12.75">
      <c r="A86" s="368"/>
      <c r="B86" s="368"/>
      <c r="C86" s="368"/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68"/>
      <c r="R86" s="368"/>
      <c r="S86" s="368"/>
      <c r="T86" s="368"/>
      <c r="U86" s="368"/>
      <c r="V86" s="368"/>
      <c r="W86" s="368"/>
    </row>
    <row r="87" spans="1:23" ht="12.75">
      <c r="A87" s="368"/>
      <c r="B87" s="368"/>
      <c r="C87" s="368"/>
      <c r="D87" s="368"/>
      <c r="E87" s="368"/>
      <c r="F87" s="368"/>
      <c r="G87" s="368"/>
      <c r="H87" s="368"/>
      <c r="I87" s="368"/>
      <c r="J87" s="368"/>
      <c r="K87" s="368"/>
      <c r="L87" s="368"/>
      <c r="M87" s="368"/>
      <c r="N87" s="368"/>
      <c r="O87" s="368"/>
      <c r="P87" s="368"/>
      <c r="Q87" s="368"/>
      <c r="R87" s="368"/>
      <c r="S87" s="368"/>
      <c r="T87" s="368"/>
      <c r="U87" s="368"/>
      <c r="V87" s="368"/>
      <c r="W87" s="368"/>
    </row>
    <row r="88" spans="1:23" ht="12.75" customHeight="1">
      <c r="A88" s="368"/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</row>
    <row r="89" spans="1:23" ht="12.75">
      <c r="A89" s="368"/>
      <c r="B89" s="368"/>
      <c r="C89" s="368"/>
      <c r="D89" s="368"/>
      <c r="E89" s="368"/>
      <c r="F89" s="368"/>
      <c r="G89" s="368"/>
      <c r="H89" s="368"/>
      <c r="I89" s="368"/>
      <c r="J89" s="368"/>
      <c r="K89" s="368"/>
      <c r="L89" s="368"/>
      <c r="M89" s="368"/>
      <c r="N89" s="368"/>
      <c r="O89" s="368"/>
      <c r="P89" s="368"/>
      <c r="Q89" s="368"/>
      <c r="R89" s="368"/>
      <c r="S89" s="368"/>
      <c r="T89" s="368"/>
      <c r="U89" s="368"/>
      <c r="V89" s="368"/>
      <c r="W89" s="368"/>
    </row>
    <row r="90" spans="1:23" ht="12.75">
      <c r="A90" s="368"/>
      <c r="B90" s="368"/>
      <c r="C90" s="368"/>
      <c r="D90" s="368"/>
      <c r="E90" s="368"/>
      <c r="F90" s="368"/>
      <c r="G90" s="368"/>
      <c r="H90" s="368"/>
      <c r="I90" s="368"/>
      <c r="J90" s="368"/>
      <c r="K90" s="368"/>
      <c r="L90" s="368"/>
      <c r="M90" s="368"/>
      <c r="N90" s="368"/>
      <c r="O90" s="368"/>
      <c r="P90" s="368"/>
      <c r="Q90" s="368"/>
      <c r="R90" s="368"/>
      <c r="S90" s="368"/>
      <c r="T90" s="368"/>
      <c r="U90" s="368"/>
      <c r="V90" s="368"/>
      <c r="W90" s="368"/>
    </row>
    <row r="91" spans="1:23" ht="12.75">
      <c r="A91" s="368"/>
      <c r="B91" s="368"/>
      <c r="C91" s="368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368"/>
      <c r="P91" s="368"/>
      <c r="Q91" s="368"/>
      <c r="R91" s="368"/>
      <c r="S91" s="368"/>
      <c r="T91" s="368"/>
      <c r="U91" s="368"/>
      <c r="V91" s="368"/>
      <c r="W91" s="368"/>
    </row>
    <row r="92" spans="1:23" ht="12.75">
      <c r="A92" s="368"/>
      <c r="B92" s="368"/>
      <c r="C92" s="368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68"/>
      <c r="R92" s="368"/>
      <c r="S92" s="368"/>
      <c r="T92" s="368"/>
      <c r="U92" s="368"/>
      <c r="V92" s="368"/>
      <c r="W92" s="368"/>
    </row>
    <row r="93" spans="1:23" ht="12.75">
      <c r="A93" s="368"/>
      <c r="B93" s="368"/>
      <c r="C93" s="368"/>
      <c r="D93" s="368"/>
      <c r="E93" s="368"/>
      <c r="F93" s="368"/>
      <c r="G93" s="368"/>
      <c r="H93" s="368"/>
      <c r="I93" s="368"/>
      <c r="J93" s="368"/>
      <c r="K93" s="368"/>
      <c r="L93" s="368"/>
      <c r="M93" s="368"/>
      <c r="N93" s="368"/>
      <c r="O93" s="368"/>
      <c r="P93" s="368"/>
      <c r="Q93" s="368"/>
      <c r="R93" s="368"/>
      <c r="S93" s="368"/>
      <c r="T93" s="368"/>
      <c r="U93" s="368"/>
      <c r="V93" s="368"/>
      <c r="W93" s="368"/>
    </row>
    <row r="94" spans="1:23" ht="12.75">
      <c r="A94" s="368"/>
      <c r="B94" s="368"/>
      <c r="C94" s="368"/>
      <c r="D94" s="368"/>
      <c r="E94" s="368"/>
      <c r="F94" s="368"/>
      <c r="G94" s="368"/>
      <c r="H94" s="368"/>
      <c r="I94" s="368"/>
      <c r="J94" s="368"/>
      <c r="K94" s="368"/>
      <c r="L94" s="368"/>
      <c r="M94" s="368"/>
      <c r="N94" s="368"/>
      <c r="O94" s="368"/>
      <c r="P94" s="368"/>
      <c r="Q94" s="368"/>
      <c r="R94" s="368"/>
      <c r="S94" s="368"/>
      <c r="T94" s="368"/>
      <c r="U94" s="368"/>
      <c r="V94" s="368"/>
      <c r="W94" s="368"/>
    </row>
    <row r="95" spans="1:23" ht="12.75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  <c r="R95" s="368"/>
      <c r="S95" s="368"/>
      <c r="T95" s="368"/>
      <c r="U95" s="368"/>
      <c r="V95" s="368"/>
      <c r="W95" s="368"/>
    </row>
    <row r="96" spans="1:23" ht="12.75" customHeight="1">
      <c r="A96" s="368"/>
      <c r="B96" s="368"/>
      <c r="C96" s="368"/>
      <c r="D96" s="368"/>
      <c r="E96" s="368"/>
      <c r="F96" s="368"/>
      <c r="G96" s="368"/>
      <c r="H96" s="368"/>
      <c r="I96" s="368"/>
      <c r="J96" s="368"/>
      <c r="K96" s="368"/>
      <c r="L96" s="368"/>
      <c r="M96" s="368"/>
      <c r="N96" s="368"/>
      <c r="O96" s="368"/>
      <c r="P96" s="368"/>
      <c r="Q96" s="368"/>
      <c r="R96" s="368"/>
      <c r="S96" s="368"/>
      <c r="T96" s="368"/>
      <c r="U96" s="368"/>
      <c r="V96" s="368"/>
      <c r="W96" s="368"/>
    </row>
    <row r="97" spans="1:23" ht="12.75">
      <c r="A97" s="368"/>
      <c r="B97" s="368"/>
      <c r="C97" s="368"/>
      <c r="D97" s="368"/>
      <c r="E97" s="368"/>
      <c r="F97" s="368"/>
      <c r="G97" s="368"/>
      <c r="H97" s="368"/>
      <c r="I97" s="368"/>
      <c r="J97" s="368"/>
      <c r="K97" s="368"/>
      <c r="L97" s="368"/>
      <c r="M97" s="368"/>
      <c r="N97" s="368"/>
      <c r="O97" s="368"/>
      <c r="P97" s="368"/>
      <c r="Q97" s="368"/>
      <c r="R97" s="368"/>
      <c r="S97" s="368"/>
      <c r="T97" s="368"/>
      <c r="U97" s="368"/>
      <c r="V97" s="368"/>
      <c r="W97" s="368"/>
    </row>
    <row r="98" spans="1:23" ht="12.75">
      <c r="A98" s="368"/>
      <c r="B98" s="368"/>
      <c r="C98" s="368"/>
      <c r="D98" s="368"/>
      <c r="E98" s="368"/>
      <c r="F98" s="368"/>
      <c r="G98" s="368"/>
      <c r="H98" s="368"/>
      <c r="I98" s="368"/>
      <c r="J98" s="368"/>
      <c r="K98" s="368"/>
      <c r="L98" s="368"/>
      <c r="M98" s="368"/>
      <c r="N98" s="368"/>
      <c r="O98" s="368"/>
      <c r="P98" s="368"/>
      <c r="Q98" s="368"/>
      <c r="R98" s="368"/>
      <c r="S98" s="368"/>
      <c r="T98" s="368"/>
      <c r="U98" s="368"/>
      <c r="V98" s="368"/>
      <c r="W98" s="368"/>
    </row>
    <row r="99" spans="1:23" ht="12.75">
      <c r="A99" s="368"/>
      <c r="B99" s="368"/>
      <c r="C99" s="368"/>
      <c r="D99" s="368"/>
      <c r="E99" s="368"/>
      <c r="F99" s="368"/>
      <c r="G99" s="368"/>
      <c r="H99" s="368"/>
      <c r="I99" s="368"/>
      <c r="J99" s="368"/>
      <c r="K99" s="368"/>
      <c r="L99" s="368"/>
      <c r="M99" s="368"/>
      <c r="N99" s="368"/>
      <c r="O99" s="368"/>
      <c r="P99" s="368"/>
      <c r="Q99" s="368"/>
      <c r="R99" s="368"/>
      <c r="S99" s="368"/>
      <c r="T99" s="368"/>
      <c r="U99" s="368"/>
      <c r="V99" s="368"/>
      <c r="W99" s="368"/>
    </row>
    <row r="100" spans="1:23" ht="12.75">
      <c r="A100" s="368"/>
      <c r="B100" s="368"/>
      <c r="C100" s="368"/>
      <c r="D100" s="368"/>
      <c r="E100" s="368"/>
      <c r="F100" s="368"/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68"/>
      <c r="R100" s="368"/>
      <c r="S100" s="368"/>
      <c r="T100" s="368"/>
      <c r="U100" s="368"/>
      <c r="V100" s="368"/>
      <c r="W100" s="368"/>
    </row>
    <row r="101" spans="1:23" ht="12.75">
      <c r="A101" s="368"/>
      <c r="B101" s="368"/>
      <c r="C101" s="368"/>
      <c r="D101" s="368"/>
      <c r="E101" s="368"/>
      <c r="F101" s="368"/>
      <c r="G101" s="368"/>
      <c r="H101" s="368"/>
      <c r="I101" s="368"/>
      <c r="J101" s="368"/>
      <c r="K101" s="368"/>
      <c r="L101" s="368"/>
      <c r="M101" s="368"/>
      <c r="N101" s="368"/>
      <c r="O101" s="368"/>
      <c r="P101" s="368"/>
      <c r="Q101" s="368"/>
      <c r="R101" s="368"/>
      <c r="S101" s="368"/>
      <c r="T101" s="368"/>
      <c r="U101" s="368"/>
      <c r="V101" s="368"/>
      <c r="W101" s="368"/>
    </row>
    <row r="102" spans="1:23" ht="12.75">
      <c r="A102" s="368"/>
      <c r="B102" s="368"/>
      <c r="C102" s="368"/>
      <c r="D102" s="368"/>
      <c r="E102" s="368"/>
      <c r="F102" s="368"/>
      <c r="G102" s="368"/>
      <c r="H102" s="368"/>
      <c r="I102" s="368"/>
      <c r="J102" s="368"/>
      <c r="K102" s="368"/>
      <c r="L102" s="368"/>
      <c r="M102" s="368"/>
      <c r="N102" s="368"/>
      <c r="O102" s="368"/>
      <c r="P102" s="368"/>
      <c r="Q102" s="368"/>
      <c r="R102" s="368"/>
      <c r="S102" s="368"/>
      <c r="T102" s="368"/>
      <c r="U102" s="368"/>
      <c r="V102" s="368"/>
      <c r="W102" s="368"/>
    </row>
    <row r="103" spans="1:23" ht="12.75">
      <c r="A103" s="368"/>
      <c r="B103" s="368"/>
      <c r="C103" s="368"/>
      <c r="D103" s="368"/>
      <c r="E103" s="368"/>
      <c r="F103" s="368"/>
      <c r="G103" s="368"/>
      <c r="H103" s="368"/>
      <c r="I103" s="368"/>
      <c r="J103" s="368"/>
      <c r="K103" s="368"/>
      <c r="L103" s="368"/>
      <c r="M103" s="368"/>
      <c r="N103" s="368"/>
      <c r="O103" s="368"/>
      <c r="P103" s="368"/>
      <c r="Q103" s="368"/>
      <c r="R103" s="368"/>
      <c r="S103" s="368"/>
      <c r="T103" s="368"/>
      <c r="U103" s="368"/>
      <c r="V103" s="368"/>
      <c r="W103" s="368"/>
    </row>
    <row r="104" spans="1:23" ht="12.75" customHeight="1">
      <c r="A104" s="368"/>
      <c r="B104" s="368"/>
      <c r="C104" s="368"/>
      <c r="D104" s="368"/>
      <c r="E104" s="368"/>
      <c r="F104" s="368"/>
      <c r="G104" s="368"/>
      <c r="H104" s="368"/>
      <c r="I104" s="368"/>
      <c r="J104" s="368"/>
      <c r="K104" s="368"/>
      <c r="L104" s="368"/>
      <c r="M104" s="368"/>
      <c r="N104" s="368"/>
      <c r="O104" s="368"/>
      <c r="P104" s="368"/>
      <c r="Q104" s="368"/>
      <c r="R104" s="368"/>
      <c r="S104" s="368"/>
      <c r="T104" s="368"/>
      <c r="U104" s="368"/>
      <c r="V104" s="368"/>
      <c r="W104" s="368"/>
    </row>
    <row r="105" spans="1:23" ht="12.75">
      <c r="A105" s="368"/>
      <c r="B105" s="368"/>
      <c r="C105" s="368"/>
      <c r="D105" s="368"/>
      <c r="E105" s="368"/>
      <c r="F105" s="368"/>
      <c r="G105" s="368"/>
      <c r="H105" s="368"/>
      <c r="I105" s="368"/>
      <c r="J105" s="368"/>
      <c r="K105" s="368"/>
      <c r="L105" s="368"/>
      <c r="M105" s="368"/>
      <c r="N105" s="368"/>
      <c r="O105" s="368"/>
      <c r="P105" s="368"/>
      <c r="Q105" s="368"/>
      <c r="R105" s="368"/>
      <c r="S105" s="368"/>
      <c r="T105" s="368"/>
      <c r="U105" s="368"/>
      <c r="V105" s="368"/>
      <c r="W105" s="368"/>
    </row>
    <row r="106" spans="1:23" ht="12.75">
      <c r="A106" s="368"/>
      <c r="B106" s="368"/>
      <c r="C106" s="368"/>
      <c r="D106" s="368"/>
      <c r="E106" s="368"/>
      <c r="F106" s="368"/>
      <c r="G106" s="368"/>
      <c r="H106" s="368"/>
      <c r="I106" s="368"/>
      <c r="J106" s="368"/>
      <c r="K106" s="368"/>
      <c r="L106" s="368"/>
      <c r="M106" s="368"/>
      <c r="N106" s="368"/>
      <c r="O106" s="368"/>
      <c r="P106" s="368"/>
      <c r="Q106" s="368"/>
      <c r="R106" s="368"/>
      <c r="S106" s="368"/>
      <c r="T106" s="368"/>
      <c r="U106" s="368"/>
      <c r="V106" s="368"/>
      <c r="W106" s="368"/>
    </row>
    <row r="107" spans="1:23" ht="12.75">
      <c r="A107" s="368"/>
      <c r="B107" s="368"/>
      <c r="C107" s="368"/>
      <c r="D107" s="368"/>
      <c r="E107" s="368"/>
      <c r="F107" s="368"/>
      <c r="G107" s="368"/>
      <c r="H107" s="368"/>
      <c r="I107" s="368"/>
      <c r="J107" s="368"/>
      <c r="K107" s="368"/>
      <c r="L107" s="368"/>
      <c r="M107" s="368"/>
      <c r="N107" s="368"/>
      <c r="O107" s="368"/>
      <c r="P107" s="368"/>
      <c r="Q107" s="368"/>
      <c r="R107" s="368"/>
      <c r="S107" s="368"/>
      <c r="T107" s="368"/>
      <c r="U107" s="368"/>
      <c r="V107" s="368"/>
      <c r="W107" s="368"/>
    </row>
    <row r="108" spans="1:23" ht="12.75">
      <c r="A108" s="368"/>
      <c r="B108" s="368"/>
      <c r="C108" s="368"/>
      <c r="D108" s="368"/>
      <c r="E108" s="368"/>
      <c r="F108" s="368"/>
      <c r="G108" s="368"/>
      <c r="H108" s="368"/>
      <c r="I108" s="368"/>
      <c r="J108" s="368"/>
      <c r="K108" s="368"/>
      <c r="L108" s="368"/>
      <c r="M108" s="368"/>
      <c r="N108" s="368"/>
      <c r="O108" s="368"/>
      <c r="P108" s="368"/>
      <c r="Q108" s="368"/>
      <c r="R108" s="368"/>
      <c r="S108" s="368"/>
      <c r="T108" s="368"/>
      <c r="U108" s="368"/>
      <c r="V108" s="368"/>
      <c r="W108" s="368"/>
    </row>
    <row r="109" spans="1:23" ht="12.75">
      <c r="A109" s="368"/>
      <c r="B109" s="368"/>
      <c r="C109" s="368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</row>
    <row r="110" spans="1:23" ht="12.75">
      <c r="A110" s="368"/>
      <c r="B110" s="368"/>
      <c r="C110" s="368"/>
      <c r="D110" s="368"/>
      <c r="E110" s="368"/>
      <c r="F110" s="368"/>
      <c r="G110" s="368"/>
      <c r="H110" s="368"/>
      <c r="I110" s="368"/>
      <c r="J110" s="368"/>
      <c r="K110" s="368"/>
      <c r="L110" s="368"/>
      <c r="M110" s="368"/>
      <c r="N110" s="368"/>
      <c r="O110" s="368"/>
      <c r="P110" s="368"/>
      <c r="Q110" s="368"/>
      <c r="R110" s="368"/>
      <c r="S110" s="368"/>
      <c r="T110" s="368"/>
      <c r="U110" s="368"/>
      <c r="V110" s="368"/>
      <c r="W110" s="368"/>
    </row>
    <row r="111" spans="1:23" ht="12.75">
      <c r="A111" s="368"/>
      <c r="B111" s="368"/>
      <c r="C111" s="368"/>
      <c r="D111" s="368"/>
      <c r="E111" s="368"/>
      <c r="F111" s="368"/>
      <c r="G111" s="368"/>
      <c r="H111" s="368"/>
      <c r="I111" s="368"/>
      <c r="J111" s="368"/>
      <c r="K111" s="368"/>
      <c r="L111" s="368"/>
      <c r="M111" s="368"/>
      <c r="N111" s="368"/>
      <c r="O111" s="368"/>
      <c r="P111" s="368"/>
      <c r="Q111" s="368"/>
      <c r="R111" s="368"/>
      <c r="S111" s="368"/>
      <c r="T111" s="368"/>
      <c r="U111" s="368"/>
      <c r="V111" s="368"/>
      <c r="W111" s="368"/>
    </row>
    <row r="112" spans="1:23" ht="12.75" customHeight="1">
      <c r="A112" s="368"/>
      <c r="B112" s="368"/>
      <c r="C112" s="368"/>
      <c r="D112" s="368"/>
      <c r="E112" s="368"/>
      <c r="F112" s="368"/>
      <c r="G112" s="368"/>
      <c r="H112" s="368"/>
      <c r="I112" s="368"/>
      <c r="J112" s="368"/>
      <c r="K112" s="368"/>
      <c r="L112" s="368"/>
      <c r="M112" s="368"/>
      <c r="N112" s="368"/>
      <c r="O112" s="368"/>
      <c r="P112" s="368"/>
      <c r="Q112" s="368"/>
      <c r="R112" s="368"/>
      <c r="S112" s="368"/>
      <c r="T112" s="368"/>
      <c r="U112" s="368"/>
      <c r="V112" s="368"/>
      <c r="W112" s="368"/>
    </row>
    <row r="113" spans="1:23" ht="12.75">
      <c r="A113" s="368"/>
      <c r="B113" s="368"/>
      <c r="C113" s="368"/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368"/>
      <c r="P113" s="368"/>
      <c r="Q113" s="368"/>
      <c r="R113" s="368"/>
      <c r="S113" s="368"/>
      <c r="T113" s="368"/>
      <c r="U113" s="368"/>
      <c r="V113" s="368"/>
      <c r="W113" s="368"/>
    </row>
    <row r="114" spans="1:23" ht="12.75">
      <c r="A114" s="368"/>
      <c r="B114" s="368"/>
      <c r="C114" s="368"/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68"/>
      <c r="O114" s="368"/>
      <c r="P114" s="368"/>
      <c r="Q114" s="368"/>
      <c r="R114" s="368"/>
      <c r="S114" s="368"/>
      <c r="T114" s="368"/>
      <c r="U114" s="368"/>
      <c r="V114" s="368"/>
      <c r="W114" s="368"/>
    </row>
    <row r="115" spans="1:23" ht="12.75">
      <c r="A115" s="368"/>
      <c r="B115" s="368"/>
      <c r="C115" s="368"/>
      <c r="D115" s="368"/>
      <c r="E115" s="368"/>
      <c r="F115" s="368"/>
      <c r="G115" s="368"/>
      <c r="H115" s="368"/>
      <c r="I115" s="368"/>
      <c r="J115" s="368"/>
      <c r="K115" s="368"/>
      <c r="L115" s="368"/>
      <c r="M115" s="368"/>
      <c r="N115" s="368"/>
      <c r="O115" s="368"/>
      <c r="P115" s="368"/>
      <c r="Q115" s="368"/>
      <c r="R115" s="368"/>
      <c r="S115" s="368"/>
      <c r="T115" s="368"/>
      <c r="U115" s="368"/>
      <c r="V115" s="368"/>
      <c r="W115" s="368"/>
    </row>
    <row r="116" spans="1:23" ht="12.75">
      <c r="A116" s="368"/>
      <c r="B116" s="368"/>
      <c r="C116" s="368"/>
      <c r="D116" s="368"/>
      <c r="E116" s="368"/>
      <c r="F116" s="368"/>
      <c r="G116" s="368"/>
      <c r="H116" s="368"/>
      <c r="I116" s="368"/>
      <c r="J116" s="368"/>
      <c r="K116" s="368"/>
      <c r="L116" s="368"/>
      <c r="M116" s="368"/>
      <c r="N116" s="368"/>
      <c r="O116" s="368"/>
      <c r="P116" s="368"/>
      <c r="Q116" s="368"/>
      <c r="R116" s="368"/>
      <c r="S116" s="368"/>
      <c r="T116" s="368"/>
      <c r="U116" s="368"/>
      <c r="V116" s="368"/>
      <c r="W116" s="368"/>
    </row>
    <row r="117" spans="1:23" ht="12.75">
      <c r="A117" s="368"/>
      <c r="B117" s="368"/>
      <c r="C117" s="368"/>
      <c r="D117" s="368"/>
      <c r="E117" s="368"/>
      <c r="F117" s="368"/>
      <c r="G117" s="368"/>
      <c r="H117" s="368"/>
      <c r="I117" s="368"/>
      <c r="J117" s="368"/>
      <c r="K117" s="368"/>
      <c r="L117" s="368"/>
      <c r="M117" s="368"/>
      <c r="N117" s="368"/>
      <c r="O117" s="368"/>
      <c r="P117" s="368"/>
      <c r="Q117" s="368"/>
      <c r="R117" s="368"/>
      <c r="S117" s="368"/>
      <c r="T117" s="368"/>
      <c r="U117" s="368"/>
      <c r="V117" s="368"/>
      <c r="W117" s="368"/>
    </row>
    <row r="118" spans="1:23" ht="12.75">
      <c r="A118" s="368"/>
      <c r="B118" s="368"/>
      <c r="C118" s="368"/>
      <c r="D118" s="368"/>
      <c r="E118" s="368"/>
      <c r="F118" s="368"/>
      <c r="G118" s="368"/>
      <c r="H118" s="368"/>
      <c r="I118" s="368"/>
      <c r="J118" s="368"/>
      <c r="K118" s="368"/>
      <c r="L118" s="368"/>
      <c r="M118" s="368"/>
      <c r="N118" s="368"/>
      <c r="O118" s="368"/>
      <c r="P118" s="368"/>
      <c r="Q118" s="368"/>
      <c r="R118" s="368"/>
      <c r="S118" s="368"/>
      <c r="T118" s="368"/>
      <c r="U118" s="368"/>
      <c r="V118" s="368"/>
      <c r="W118" s="368"/>
    </row>
    <row r="119" spans="1:23" ht="12.75">
      <c r="A119" s="368"/>
      <c r="B119" s="368"/>
      <c r="C119" s="368"/>
      <c r="D119" s="368"/>
      <c r="E119" s="368"/>
      <c r="F119" s="368"/>
      <c r="G119" s="368"/>
      <c r="H119" s="368"/>
      <c r="I119" s="368"/>
      <c r="J119" s="368"/>
      <c r="K119" s="368"/>
      <c r="L119" s="368"/>
      <c r="M119" s="368"/>
      <c r="N119" s="368"/>
      <c r="O119" s="368"/>
      <c r="P119" s="368"/>
      <c r="Q119" s="368"/>
      <c r="R119" s="368"/>
      <c r="S119" s="368"/>
      <c r="T119" s="368"/>
      <c r="U119" s="368"/>
      <c r="V119" s="368"/>
      <c r="W119" s="368"/>
    </row>
    <row r="120" spans="1:23" ht="12.75" customHeight="1">
      <c r="A120" s="368"/>
      <c r="B120" s="368"/>
      <c r="C120" s="368"/>
      <c r="D120" s="368"/>
      <c r="E120" s="368"/>
      <c r="F120" s="368"/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68"/>
      <c r="R120" s="368"/>
      <c r="S120" s="368"/>
      <c r="T120" s="368"/>
      <c r="U120" s="368"/>
      <c r="V120" s="368"/>
      <c r="W120" s="368"/>
    </row>
    <row r="121" spans="1:23" ht="12.75">
      <c r="A121" s="368"/>
      <c r="B121" s="368"/>
      <c r="C121" s="368"/>
      <c r="D121" s="368"/>
      <c r="E121" s="368"/>
      <c r="F121" s="368"/>
      <c r="G121" s="368"/>
      <c r="H121" s="368"/>
      <c r="I121" s="368"/>
      <c r="J121" s="368"/>
      <c r="K121" s="368"/>
      <c r="L121" s="368"/>
      <c r="M121" s="368"/>
      <c r="N121" s="368"/>
      <c r="O121" s="368"/>
      <c r="P121" s="368"/>
      <c r="Q121" s="368"/>
      <c r="R121" s="368"/>
      <c r="S121" s="368"/>
      <c r="T121" s="368"/>
      <c r="U121" s="368"/>
      <c r="V121" s="368"/>
      <c r="W121" s="368"/>
    </row>
    <row r="122" spans="1:23" ht="12.75">
      <c r="A122" s="368"/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</row>
    <row r="123" spans="1:23" ht="12.75">
      <c r="A123" s="368"/>
      <c r="B123" s="368"/>
      <c r="C123" s="368"/>
      <c r="D123" s="368"/>
      <c r="E123" s="368"/>
      <c r="F123" s="368"/>
      <c r="G123" s="368"/>
      <c r="H123" s="368"/>
      <c r="I123" s="368"/>
      <c r="J123" s="368"/>
      <c r="K123" s="368"/>
      <c r="L123" s="368"/>
      <c r="M123" s="368"/>
      <c r="N123" s="368"/>
      <c r="O123" s="368"/>
      <c r="P123" s="368"/>
      <c r="Q123" s="368"/>
      <c r="R123" s="368"/>
      <c r="S123" s="368"/>
      <c r="T123" s="368"/>
      <c r="U123" s="368"/>
      <c r="V123" s="368"/>
      <c r="W123" s="368"/>
    </row>
    <row r="124" spans="1:23" ht="12.75">
      <c r="A124" s="368"/>
      <c r="B124" s="368"/>
      <c r="C124" s="368"/>
      <c r="D124" s="368"/>
      <c r="E124" s="368"/>
      <c r="F124" s="368"/>
      <c r="G124" s="368"/>
      <c r="H124" s="368"/>
      <c r="I124" s="368"/>
      <c r="J124" s="368"/>
      <c r="K124" s="368"/>
      <c r="L124" s="368"/>
      <c r="M124" s="368"/>
      <c r="N124" s="368"/>
      <c r="O124" s="368"/>
      <c r="P124" s="368"/>
      <c r="Q124" s="368"/>
      <c r="R124" s="368"/>
      <c r="S124" s="368"/>
      <c r="T124" s="368"/>
      <c r="U124" s="368"/>
      <c r="V124" s="368"/>
      <c r="W124" s="368"/>
    </row>
    <row r="125" spans="1:23" ht="12.75">
      <c r="A125" s="368"/>
      <c r="B125" s="368"/>
      <c r="C125" s="368"/>
      <c r="D125" s="368"/>
      <c r="E125" s="368"/>
      <c r="F125" s="368"/>
      <c r="G125" s="368"/>
      <c r="H125" s="368"/>
      <c r="I125" s="368"/>
      <c r="J125" s="368"/>
      <c r="K125" s="368"/>
      <c r="L125" s="368"/>
      <c r="M125" s="368"/>
      <c r="N125" s="368"/>
      <c r="O125" s="368"/>
      <c r="P125" s="368"/>
      <c r="Q125" s="368"/>
      <c r="R125" s="368"/>
      <c r="S125" s="368"/>
      <c r="T125" s="368"/>
      <c r="U125" s="368"/>
      <c r="V125" s="368"/>
      <c r="W125" s="368"/>
    </row>
    <row r="126" spans="1:23" ht="12.75">
      <c r="A126" s="368"/>
      <c r="B126" s="368"/>
      <c r="C126" s="368"/>
      <c r="D126" s="368"/>
      <c r="E126" s="368"/>
      <c r="F126" s="368"/>
      <c r="G126" s="368"/>
      <c r="H126" s="368"/>
      <c r="I126" s="368"/>
      <c r="J126" s="368"/>
      <c r="K126" s="368"/>
      <c r="L126" s="368"/>
      <c r="M126" s="368"/>
      <c r="N126" s="368"/>
      <c r="O126" s="368"/>
      <c r="P126" s="368"/>
      <c r="Q126" s="368"/>
      <c r="R126" s="368"/>
      <c r="S126" s="368"/>
      <c r="T126" s="368"/>
      <c r="U126" s="368"/>
      <c r="V126" s="368"/>
      <c r="W126" s="368"/>
    </row>
    <row r="127" spans="1:23" ht="12.75">
      <c r="A127" s="368"/>
      <c r="B127" s="368"/>
      <c r="C127" s="368"/>
      <c r="D127" s="368"/>
      <c r="E127" s="368"/>
      <c r="F127" s="368"/>
      <c r="G127" s="368"/>
      <c r="H127" s="368"/>
      <c r="I127" s="368"/>
      <c r="J127" s="368"/>
      <c r="K127" s="368"/>
      <c r="L127" s="368"/>
      <c r="M127" s="368"/>
      <c r="N127" s="368"/>
      <c r="O127" s="368"/>
      <c r="P127" s="368"/>
      <c r="Q127" s="368"/>
      <c r="R127" s="368"/>
      <c r="S127" s="368"/>
      <c r="T127" s="368"/>
      <c r="U127" s="368"/>
      <c r="V127" s="368"/>
      <c r="W127" s="368"/>
    </row>
    <row r="128" spans="1:23" ht="12.75" customHeight="1">
      <c r="A128" s="368"/>
      <c r="B128" s="368"/>
      <c r="C128" s="368"/>
      <c r="D128" s="368"/>
      <c r="E128" s="368"/>
      <c r="F128" s="368"/>
      <c r="G128" s="368"/>
      <c r="H128" s="368"/>
      <c r="I128" s="368"/>
      <c r="J128" s="368"/>
      <c r="K128" s="368"/>
      <c r="L128" s="368"/>
      <c r="M128" s="368"/>
      <c r="N128" s="368"/>
      <c r="O128" s="368"/>
      <c r="P128" s="368"/>
      <c r="Q128" s="368"/>
      <c r="R128" s="368"/>
      <c r="S128" s="368"/>
      <c r="T128" s="368"/>
      <c r="U128" s="368"/>
      <c r="V128" s="368"/>
      <c r="W128" s="368"/>
    </row>
    <row r="129" spans="1:23" ht="12.75">
      <c r="A129" s="368"/>
      <c r="B129" s="368"/>
      <c r="C129" s="368"/>
      <c r="D129" s="368"/>
      <c r="E129" s="368"/>
      <c r="F129" s="368"/>
      <c r="G129" s="368"/>
      <c r="H129" s="368"/>
      <c r="I129" s="368"/>
      <c r="J129" s="368"/>
      <c r="K129" s="368"/>
      <c r="L129" s="368"/>
      <c r="M129" s="368"/>
      <c r="N129" s="368"/>
      <c r="O129" s="368"/>
      <c r="P129" s="368"/>
      <c r="Q129" s="368"/>
      <c r="R129" s="368"/>
      <c r="S129" s="368"/>
      <c r="T129" s="368"/>
      <c r="U129" s="368"/>
      <c r="V129" s="368"/>
      <c r="W129" s="368"/>
    </row>
    <row r="130" spans="1:23" ht="12.75">
      <c r="A130" s="368"/>
      <c r="B130" s="368"/>
      <c r="C130" s="368"/>
      <c r="D130" s="368"/>
      <c r="E130" s="368"/>
      <c r="F130" s="368"/>
      <c r="G130" s="368"/>
      <c r="H130" s="368"/>
      <c r="I130" s="368"/>
      <c r="J130" s="368"/>
      <c r="K130" s="368"/>
      <c r="L130" s="368"/>
      <c r="M130" s="368"/>
      <c r="N130" s="368"/>
      <c r="O130" s="368"/>
      <c r="P130" s="368"/>
      <c r="Q130" s="368"/>
      <c r="R130" s="368"/>
      <c r="S130" s="368"/>
      <c r="T130" s="368"/>
      <c r="U130" s="368"/>
      <c r="V130" s="368"/>
      <c r="W130" s="368"/>
    </row>
    <row r="131" spans="1:23" ht="12.75">
      <c r="A131" s="368"/>
      <c r="B131" s="368"/>
      <c r="C131" s="368"/>
      <c r="D131" s="368"/>
      <c r="E131" s="368"/>
      <c r="F131" s="368"/>
      <c r="G131" s="368"/>
      <c r="H131" s="368"/>
      <c r="I131" s="368"/>
      <c r="J131" s="368"/>
      <c r="K131" s="368"/>
      <c r="L131" s="368"/>
      <c r="M131" s="368"/>
      <c r="N131" s="368"/>
      <c r="O131" s="368"/>
      <c r="P131" s="368"/>
      <c r="Q131" s="368"/>
      <c r="R131" s="368"/>
      <c r="S131" s="368"/>
      <c r="T131" s="368"/>
      <c r="U131" s="368"/>
      <c r="V131" s="368"/>
      <c r="W131" s="368"/>
    </row>
    <row r="132" spans="1:23" ht="12.75">
      <c r="A132" s="368"/>
      <c r="B132" s="368"/>
      <c r="C132" s="368"/>
      <c r="D132" s="368"/>
      <c r="E132" s="368"/>
      <c r="F132" s="368"/>
      <c r="G132" s="368"/>
      <c r="H132" s="368"/>
      <c r="I132" s="368"/>
      <c r="J132" s="368"/>
      <c r="K132" s="368"/>
      <c r="L132" s="368"/>
      <c r="M132" s="368"/>
      <c r="N132" s="368"/>
      <c r="O132" s="368"/>
      <c r="P132" s="368"/>
      <c r="Q132" s="368"/>
      <c r="R132" s="368"/>
      <c r="S132" s="368"/>
      <c r="T132" s="368"/>
      <c r="U132" s="368"/>
      <c r="V132" s="368"/>
      <c r="W132" s="368"/>
    </row>
    <row r="133" spans="1:23" ht="12.75">
      <c r="A133" s="368"/>
      <c r="B133" s="368"/>
      <c r="C133" s="368"/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  <c r="O133" s="368"/>
      <c r="P133" s="368"/>
      <c r="Q133" s="368"/>
      <c r="R133" s="368"/>
      <c r="S133" s="368"/>
      <c r="T133" s="368"/>
      <c r="U133" s="368"/>
      <c r="V133" s="368"/>
      <c r="W133" s="368"/>
    </row>
    <row r="134" spans="1:23" ht="12.75">
      <c r="A134" s="368"/>
      <c r="B134" s="368"/>
      <c r="C134" s="368"/>
      <c r="D134" s="368"/>
      <c r="E134" s="368"/>
      <c r="F134" s="368"/>
      <c r="G134" s="368"/>
      <c r="H134" s="368"/>
      <c r="I134" s="368"/>
      <c r="J134" s="368"/>
      <c r="K134" s="368"/>
      <c r="L134" s="368"/>
      <c r="M134" s="368"/>
      <c r="N134" s="368"/>
      <c r="O134" s="368"/>
      <c r="P134" s="368"/>
      <c r="Q134" s="368"/>
      <c r="R134" s="368"/>
      <c r="S134" s="368"/>
      <c r="T134" s="368"/>
      <c r="U134" s="368"/>
      <c r="V134" s="368"/>
      <c r="W134" s="368"/>
    </row>
    <row r="135" spans="1:23" ht="12.75">
      <c r="A135" s="368"/>
      <c r="B135" s="368"/>
      <c r="C135" s="368"/>
      <c r="D135" s="368"/>
      <c r="E135" s="368"/>
      <c r="F135" s="368"/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68"/>
      <c r="R135" s="368"/>
      <c r="S135" s="368"/>
      <c r="T135" s="368"/>
      <c r="U135" s="368"/>
      <c r="V135" s="368"/>
      <c r="W135" s="368"/>
    </row>
    <row r="136" spans="1:23" ht="12.75" customHeight="1">
      <c r="A136" s="368"/>
      <c r="B136" s="368"/>
      <c r="C136" s="368"/>
      <c r="D136" s="368"/>
      <c r="E136" s="368"/>
      <c r="F136" s="368"/>
      <c r="G136" s="368"/>
      <c r="H136" s="368"/>
      <c r="I136" s="368"/>
      <c r="J136" s="368"/>
      <c r="K136" s="368"/>
      <c r="L136" s="368"/>
      <c r="M136" s="368"/>
      <c r="N136" s="368"/>
      <c r="O136" s="368"/>
      <c r="P136" s="368"/>
      <c r="Q136" s="368"/>
      <c r="R136" s="368"/>
      <c r="S136" s="368"/>
      <c r="T136" s="368"/>
      <c r="U136" s="368"/>
      <c r="V136" s="368"/>
      <c r="W136" s="368"/>
    </row>
    <row r="137" spans="1:23" ht="12.75">
      <c r="A137" s="368"/>
      <c r="B137" s="368"/>
      <c r="C137" s="368"/>
      <c r="D137" s="368"/>
      <c r="E137" s="368"/>
      <c r="F137" s="368"/>
      <c r="G137" s="368"/>
      <c r="H137" s="368"/>
      <c r="I137" s="368"/>
      <c r="J137" s="368"/>
      <c r="K137" s="368"/>
      <c r="L137" s="368"/>
      <c r="M137" s="368"/>
      <c r="N137" s="368"/>
      <c r="O137" s="368"/>
      <c r="P137" s="368"/>
      <c r="Q137" s="368"/>
      <c r="R137" s="368"/>
      <c r="S137" s="368"/>
      <c r="T137" s="368"/>
      <c r="U137" s="368"/>
      <c r="V137" s="368"/>
      <c r="W137" s="368"/>
    </row>
    <row r="138" spans="1:23" ht="12.75">
      <c r="A138" s="368"/>
      <c r="B138" s="368"/>
      <c r="C138" s="368"/>
      <c r="D138" s="368"/>
      <c r="E138" s="368"/>
      <c r="F138" s="368"/>
      <c r="G138" s="368"/>
      <c r="H138" s="368"/>
      <c r="I138" s="368"/>
      <c r="J138" s="368"/>
      <c r="K138" s="368"/>
      <c r="L138" s="368"/>
      <c r="M138" s="368"/>
      <c r="N138" s="368"/>
      <c r="O138" s="368"/>
      <c r="P138" s="368"/>
      <c r="Q138" s="368"/>
      <c r="R138" s="368"/>
      <c r="S138" s="368"/>
      <c r="T138" s="368"/>
      <c r="U138" s="368"/>
      <c r="V138" s="368"/>
      <c r="W138" s="368"/>
    </row>
    <row r="139" spans="1:23" ht="12.75">
      <c r="A139" s="368"/>
      <c r="B139" s="368"/>
      <c r="C139" s="368"/>
      <c r="D139" s="368"/>
      <c r="E139" s="368"/>
      <c r="F139" s="368"/>
      <c r="G139" s="368"/>
      <c r="H139" s="368"/>
      <c r="I139" s="368"/>
      <c r="J139" s="368"/>
      <c r="K139" s="368"/>
      <c r="L139" s="368"/>
      <c r="M139" s="368"/>
      <c r="N139" s="368"/>
      <c r="O139" s="368"/>
      <c r="P139" s="368"/>
      <c r="Q139" s="368"/>
      <c r="R139" s="368"/>
      <c r="S139" s="368"/>
      <c r="T139" s="368"/>
      <c r="U139" s="368"/>
      <c r="V139" s="368"/>
      <c r="W139" s="368"/>
    </row>
    <row r="140" spans="1:23" ht="12.75">
      <c r="A140" s="368"/>
      <c r="B140" s="368"/>
      <c r="C140" s="368"/>
      <c r="D140" s="368"/>
      <c r="E140" s="368"/>
      <c r="F140" s="368"/>
      <c r="G140" s="368"/>
      <c r="H140" s="368"/>
      <c r="I140" s="368"/>
      <c r="J140" s="368"/>
      <c r="K140" s="368"/>
      <c r="L140" s="368"/>
      <c r="M140" s="368"/>
      <c r="N140" s="368"/>
      <c r="O140" s="368"/>
      <c r="P140" s="368"/>
      <c r="Q140" s="368"/>
      <c r="R140" s="368"/>
      <c r="S140" s="368"/>
      <c r="T140" s="368"/>
      <c r="U140" s="368"/>
      <c r="V140" s="368"/>
      <c r="W140" s="368"/>
    </row>
    <row r="141" spans="1:23" ht="12.75">
      <c r="A141" s="368"/>
      <c r="B141" s="368"/>
      <c r="C141" s="368"/>
      <c r="D141" s="368"/>
      <c r="E141" s="368"/>
      <c r="F141" s="368"/>
      <c r="G141" s="368"/>
      <c r="H141" s="368"/>
      <c r="I141" s="368"/>
      <c r="J141" s="368"/>
      <c r="K141" s="368"/>
      <c r="L141" s="368"/>
      <c r="M141" s="368"/>
      <c r="N141" s="368"/>
      <c r="O141" s="368"/>
      <c r="P141" s="368"/>
      <c r="Q141" s="368"/>
      <c r="R141" s="368"/>
      <c r="S141" s="368"/>
      <c r="T141" s="368"/>
      <c r="U141" s="368"/>
      <c r="V141" s="368"/>
      <c r="W141" s="368"/>
    </row>
  </sheetData>
  <sheetProtection/>
  <mergeCells count="23">
    <mergeCell ref="C23:D23"/>
    <mergeCell ref="U9:U10"/>
    <mergeCell ref="F21:F23"/>
    <mergeCell ref="N9:N10"/>
    <mergeCell ref="O9:O10"/>
    <mergeCell ref="P9:Q9"/>
    <mergeCell ref="R9:R10"/>
    <mergeCell ref="S9:S10"/>
    <mergeCell ref="E9:E10"/>
    <mergeCell ref="F9:F10"/>
    <mergeCell ref="T9:T10"/>
    <mergeCell ref="G9:G10"/>
    <mergeCell ref="H9:H10"/>
    <mergeCell ref="I9:I10"/>
    <mergeCell ref="J9:J10"/>
    <mergeCell ref="L9:L10"/>
    <mergeCell ref="M9:M10"/>
    <mergeCell ref="A6:B6"/>
    <mergeCell ref="A7:B7"/>
    <mergeCell ref="A9:A10"/>
    <mergeCell ref="B9:B10"/>
    <mergeCell ref="C9:C10"/>
    <mergeCell ref="D9:D10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1" r:id="rId1"/>
  <headerFooter alignWithMargins="0">
    <oddFooter>&amp;R1.A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Last</dc:creator>
  <cp:keywords/>
  <dc:description/>
  <cp:lastModifiedBy>Brikena</cp:lastModifiedBy>
  <cp:lastPrinted>2023-08-23T10:21:46Z</cp:lastPrinted>
  <dcterms:created xsi:type="dcterms:W3CDTF">1998-05-16T23:30:03Z</dcterms:created>
  <dcterms:modified xsi:type="dcterms:W3CDTF">2023-12-14T12:33:14Z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